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ared drives\Technical Communication\Projects\Single Cell Platform\FlowCellCalc\"/>
    </mc:Choice>
  </mc:AlternateContent>
  <xr:revisionPtr revIDLastSave="0" documentId="13_ncr:1_{E5BB99A9-9E6A-4E46-A8D8-243900D2C7FC}" xr6:coauthVersionLast="47" xr6:coauthVersionMax="47" xr10:uidLastSave="{00000000-0000-0000-0000-000000000000}"/>
  <bookViews>
    <workbookView xWindow="-120" yWindow="-120" windowWidth="38640" windowHeight="21120" xr2:uid="{7D55D301-3F60-3C49-A5EF-B2EC53815FFF}"/>
  </bookViews>
  <sheets>
    <sheet name="Example" sheetId="4" r:id="rId1"/>
    <sheet name="Calculator"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0" i="7" l="1"/>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G62" i="7"/>
  <c r="G61" i="7"/>
  <c r="G60" i="7"/>
  <c r="G59" i="7"/>
  <c r="G58" i="7"/>
  <c r="G57" i="7"/>
  <c r="G56" i="7"/>
  <c r="G60" i="4"/>
  <c r="G59" i="4"/>
  <c r="G58"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21" i="4"/>
  <c r="G64" i="4"/>
  <c r="G63" i="4"/>
  <c r="G62" i="4"/>
  <c r="G61" i="4"/>
  <c r="J52" i="7" l="1"/>
  <c r="J69" i="7" s="1"/>
  <c r="I57" i="7"/>
  <c r="J68" i="7"/>
  <c r="J60" i="7"/>
  <c r="J67" i="7"/>
  <c r="J61" i="7"/>
  <c r="I56" i="7"/>
  <c r="J64" i="7"/>
  <c r="J63" i="7"/>
  <c r="J57" i="7"/>
  <c r="I61" i="7"/>
  <c r="J58" i="7"/>
  <c r="J54" i="4"/>
  <c r="J66" i="7" l="1"/>
  <c r="J62" i="7"/>
  <c r="J70" i="7"/>
  <c r="I60" i="7"/>
  <c r="J56" i="7"/>
  <c r="I59" i="7"/>
  <c r="I58" i="7"/>
  <c r="J59" i="7"/>
  <c r="I62" i="7"/>
  <c r="J65" i="7"/>
  <c r="J60" i="4"/>
  <c r="I59" i="4"/>
  <c r="I58" i="4"/>
  <c r="J59" i="4"/>
  <c r="J58" i="4"/>
  <c r="I60" i="4"/>
  <c r="J72" i="4"/>
  <c r="J67" i="4"/>
  <c r="J71" i="4"/>
  <c r="J62" i="4"/>
  <c r="I64" i="4"/>
  <c r="J70" i="4"/>
  <c r="J61" i="4"/>
  <c r="I63" i="4"/>
  <c r="J65" i="4"/>
  <c r="J69" i="4"/>
  <c r="I62" i="4"/>
  <c r="J64" i="4"/>
  <c r="J68" i="4"/>
  <c r="I61" i="4"/>
  <c r="J63" i="4"/>
  <c r="J66" i="4"/>
</calcChain>
</file>

<file path=xl/sharedStrings.xml><?xml version="1.0" encoding="utf-8"?>
<sst xmlns="http://schemas.openxmlformats.org/spreadsheetml/2006/main" count="134" uniqueCount="74">
  <si>
    <t>Sample</t>
  </si>
  <si>
    <t>Library ID</t>
  </si>
  <si>
    <t>GEX</t>
  </si>
  <si>
    <t>Antibody</t>
  </si>
  <si>
    <t>CMO</t>
  </si>
  <si>
    <t>Glioblastoma 30k rep1</t>
  </si>
  <si>
    <t>Glioblastoma 30k rep2</t>
  </si>
  <si>
    <t>Glioblastoma 30k rep3</t>
  </si>
  <si>
    <t>Glioblastoma 30k rep4</t>
  </si>
  <si>
    <t>Mouse brain 10k rep1</t>
  </si>
  <si>
    <t>Mouse brain 10k rep2</t>
  </si>
  <si>
    <t>Instrument</t>
  </si>
  <si>
    <t>Flowcell</t>
  </si>
  <si>
    <t>Lanes required</t>
  </si>
  <si>
    <t>SP</t>
  </si>
  <si>
    <t>S1</t>
  </si>
  <si>
    <t>S2</t>
  </si>
  <si>
    <t>S4</t>
  </si>
  <si>
    <t>NovaSeq 6000</t>
  </si>
  <si>
    <t>NextSeq 2000</t>
  </si>
  <si>
    <t>P1</t>
  </si>
  <si>
    <t>P2</t>
  </si>
  <si>
    <t>P3</t>
  </si>
  <si>
    <t>MiSeq</t>
  </si>
  <si>
    <t>Reads per lane (M)</t>
  </si>
  <si>
    <t>NextSeq 550</t>
  </si>
  <si>
    <t>Mid-output</t>
  </si>
  <si>
    <t>High-output</t>
  </si>
  <si>
    <t>PBMC 5k rep1</t>
  </si>
  <si>
    <t>PBMC 5k rep2</t>
  </si>
  <si>
    <t>Total reads in pool (M)</t>
  </si>
  <si>
    <t>Mouse splenocytes 1k rep1</t>
  </si>
  <si>
    <t>Mouse splenocytes 1k rep2</t>
  </si>
  <si>
    <t>Mouse splenocytes 1k rep4</t>
  </si>
  <si>
    <t>TCR</t>
  </si>
  <si>
    <t>Total reads per sample (M)</t>
  </si>
  <si>
    <t>Contact</t>
  </si>
  <si>
    <t>support@10xgenomics.com</t>
  </si>
  <si>
    <t>6230 Stoneridge Mall Road</t>
  </si>
  <si>
    <t>Pleasanton, CA 94588 USA</t>
  </si>
  <si>
    <t>Scope</t>
  </si>
  <si>
    <t>Required Information</t>
  </si>
  <si>
    <t>4) Required read depth per library type</t>
  </si>
  <si>
    <t>Instructions</t>
  </si>
  <si>
    <r>
      <t>1) Library IDs (</t>
    </r>
    <r>
      <rPr>
        <i/>
        <sz val="11"/>
        <color theme="1"/>
        <rFont val="Arial"/>
        <family val="2"/>
      </rPr>
      <t>up to 32 unique samples</t>
    </r>
    <r>
      <rPr>
        <sz val="11"/>
        <color theme="1"/>
        <rFont val="Arial"/>
        <family val="2"/>
      </rPr>
      <t>)</t>
    </r>
  </si>
  <si>
    <r>
      <t>3) Library types (</t>
    </r>
    <r>
      <rPr>
        <i/>
        <sz val="11"/>
        <color theme="1"/>
        <rFont val="Arial"/>
        <family val="2"/>
      </rPr>
      <t>up to 5 unique types</t>
    </r>
    <r>
      <rPr>
        <sz val="11"/>
        <color theme="1"/>
        <rFont val="Arial"/>
        <family val="2"/>
      </rPr>
      <t>)</t>
    </r>
  </si>
  <si>
    <t>2) Green cells are calculated automatically. Total reads (in millions) per sample and for the entire pool are shown.</t>
  </si>
  <si>
    <t>Library type 5</t>
  </si>
  <si>
    <t>2) Targeted cells / sample</t>
  </si>
  <si>
    <t>Targeted cells / sample</t>
  </si>
  <si>
    <r>
      <t xml:space="preserve">1) Fields in blue must be entered manually, though not all cells </t>
    </r>
    <r>
      <rPr>
        <i/>
        <sz val="11"/>
        <color theme="1"/>
        <rFont val="Arial"/>
        <family val="2"/>
      </rPr>
      <t>require</t>
    </r>
    <r>
      <rPr>
        <sz val="11"/>
        <color theme="1"/>
        <rFont val="Arial"/>
        <family val="2"/>
      </rPr>
      <t xml:space="preserve"> a value.</t>
    </r>
  </si>
  <si>
    <t>Desired read depth per library type</t>
  </si>
  <si>
    <t>Reads per flow cell (M)</t>
  </si>
  <si>
    <t>Flow cells required</t>
  </si>
  <si>
    <t>Split lanes not supported</t>
  </si>
  <si>
    <t>© 2025 10x Genomics, Inc. FOR RESEARCH USE ONLY. NOT FOR USE IN DIAGNOSTIC PROCEDURES.</t>
  </si>
  <si>
    <t>Vendor</t>
  </si>
  <si>
    <t>Illumina</t>
  </si>
  <si>
    <t>Ultima</t>
  </si>
  <si>
    <t>UG 100</t>
  </si>
  <si>
    <t>P4</t>
  </si>
  <si>
    <t>NovaSeq X+</t>
  </si>
  <si>
    <t>10B</t>
  </si>
  <si>
    <t>25B</t>
  </si>
  <si>
    <t>1.5B</t>
  </si>
  <si>
    <t>Use this spreadsheet to calculate the total reads required to sequence a pool of 10x Genomics Single Cell libraries, and to select a sequencing platform and flow cell with sufficient read output. Select an appropriate sequencing reagent kit with enough cycles for the desired run configuration. Not all library types can be pooled and sequenced together. This calculator will NOT call out incompatibilities. Please refer to assay user guides and the 10x Genomics support website (10xgenomics.com/support) for recommended read depths per cell across each library type and for information on which libraries can be pooled together.</t>
  </si>
  <si>
    <t>3) Select a lane or full flowcell with sufficient read output.</t>
  </si>
  <si>
    <t>10x Genomics Single Cell Library Flow Cell Capacity Calculator</t>
  </si>
  <si>
    <t>10x Genomics Inc.</t>
  </si>
  <si>
    <t>CALCULATOR</t>
  </si>
  <si>
    <t>CG000604
Rev B</t>
  </si>
  <si>
    <t>EXAMPLE</t>
  </si>
  <si>
    <r>
      <t>CALCULATOR</t>
    </r>
    <r>
      <rPr>
        <sz val="12"/>
        <color rgb="FF384967"/>
        <rFont val="Arial"/>
        <family val="2"/>
      </rPr>
      <t xml:space="preserve">  |  CG000604  Rev B  |  10xgenomics.com</t>
    </r>
  </si>
  <si>
    <t>Single Cell Library Flow Cell Capacity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</si>
</sst>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2"/>
      <color theme="1"/>
      <name val="Calibri"/>
      <family val="2"/>
      <scheme val="minor"/>
    </font>
    <font>
      <sz val="12"/>
      <color theme="1"/>
      <name val="Calibri"/>
      <family val="2"/>
      <scheme val="minor"/>
    </font>
    <font>
      <u/>
      <sz val="12"/>
      <color theme="10"/>
      <name val="Calibri"/>
      <family val="2"/>
      <scheme val="minor"/>
    </font>
    <font>
      <sz val="11"/>
      <color theme="1"/>
      <name val="Arial"/>
      <family val="2"/>
    </font>
    <font>
      <sz val="11"/>
      <color theme="0"/>
      <name val="Arial"/>
      <family val="2"/>
    </font>
    <font>
      <sz val="14"/>
      <color theme="1"/>
      <name val="Arial"/>
      <family val="2"/>
    </font>
    <font>
      <i/>
      <sz val="11"/>
      <color theme="1"/>
      <name val="Arial"/>
      <family val="2"/>
    </font>
    <font>
      <sz val="11"/>
      <name val="Arial"/>
      <family val="2"/>
    </font>
    <font>
      <b/>
      <sz val="14"/>
      <color theme="4"/>
      <name val="Arial"/>
      <family val="2"/>
    </font>
    <font>
      <sz val="18"/>
      <color rgb="FF0071D9"/>
      <name val="Arial"/>
      <family val="2"/>
    </font>
    <font>
      <sz val="18"/>
      <color theme="0"/>
      <name val="Arial"/>
      <family val="2"/>
    </font>
    <font>
      <b/>
      <sz val="12"/>
      <color rgb="FF384967"/>
      <name val="Arial"/>
      <family val="2"/>
    </font>
    <font>
      <b/>
      <sz val="22"/>
      <color rgb="FF0071D9"/>
      <name val="Arial"/>
      <family val="2"/>
    </font>
    <font>
      <b/>
      <sz val="12"/>
      <name val="Arial"/>
      <family val="2"/>
    </font>
    <font>
      <b/>
      <sz val="14"/>
      <color theme="1"/>
      <name val="Arial"/>
      <family val="2"/>
    </font>
    <font>
      <u/>
      <sz val="11"/>
      <color theme="4"/>
      <name val="Arial"/>
      <family val="2"/>
    </font>
    <font>
      <b/>
      <sz val="14"/>
      <color theme="0"/>
      <name val="Arial"/>
      <family val="2"/>
    </font>
    <font>
      <sz val="11"/>
      <color rgb="FF000000"/>
      <name val="Calibri"/>
      <family val="2"/>
    </font>
    <font>
      <sz val="14"/>
      <color rgb="FF000000"/>
      <name val="Arial"/>
      <family val="2"/>
    </font>
    <font>
      <sz val="12"/>
      <color rgb="FF384967"/>
      <name val="Arial"/>
      <family val="2"/>
    </font>
    <font>
      <b/>
      <sz val="16"/>
      <color rgb="FF384967"/>
      <name val="Arial"/>
      <family val="2"/>
    </font>
  </fonts>
  <fills count="9">
    <fill>
      <patternFill patternType="none"/>
    </fill>
    <fill>
      <patternFill patternType="gray125"/>
    </fill>
    <fill>
      <patternFill patternType="solid">
        <fgColor theme="1" tint="0.3499862666707357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6"/>
        <bgColor indexed="64"/>
      </patternFill>
    </fill>
    <fill>
      <patternFill patternType="solid">
        <fgColor rgb="FF0071D9"/>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rgb="FF0071D9"/>
      </top>
      <bottom/>
      <diagonal/>
    </border>
    <border>
      <left/>
      <right/>
      <top/>
      <bottom style="medium">
        <color rgb="FF0071D9"/>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17" fillId="0" borderId="0"/>
  </cellStyleXfs>
  <cellXfs count="106">
    <xf numFmtId="0" fontId="0" fillId="0" borderId="0" xfId="0"/>
    <xf numFmtId="0" fontId="3" fillId="0" borderId="0" xfId="0" applyFont="1"/>
    <xf numFmtId="0" fontId="3" fillId="5" borderId="0" xfId="0" applyFont="1" applyFill="1"/>
    <xf numFmtId="0" fontId="3" fillId="0" borderId="2" xfId="0" applyFont="1" applyBorder="1" applyAlignment="1">
      <alignment horizontal="center" vertical="center"/>
    </xf>
    <xf numFmtId="3" fontId="3" fillId="0" borderId="10" xfId="0" applyNumberFormat="1" applyFont="1" applyBorder="1" applyAlignment="1">
      <alignment horizontal="center" vertical="center"/>
    </xf>
    <xf numFmtId="164" fontId="3" fillId="3" borderId="10" xfId="0" applyNumberFormat="1" applyFont="1" applyFill="1" applyBorder="1" applyAlignment="1">
      <alignment horizontal="center" vertical="center"/>
    </xf>
    <xf numFmtId="0" fontId="3" fillId="0" borderId="5" xfId="0" applyFont="1" applyBorder="1" applyAlignment="1">
      <alignment horizontal="center" vertical="center"/>
    </xf>
    <xf numFmtId="3" fontId="3" fillId="0" borderId="12" xfId="0" applyNumberFormat="1" applyFont="1" applyBorder="1" applyAlignment="1">
      <alignment horizontal="center" vertical="center"/>
    </xf>
    <xf numFmtId="164" fontId="3" fillId="3" borderId="12" xfId="0" applyNumberFormat="1" applyFont="1" applyFill="1" applyBorder="1" applyAlignment="1">
      <alignment horizontal="center" vertical="center"/>
    </xf>
    <xf numFmtId="0" fontId="3" fillId="0" borderId="7" xfId="0" applyFont="1" applyBorder="1" applyAlignment="1">
      <alignment horizontal="center" vertical="center"/>
    </xf>
    <xf numFmtId="3" fontId="3" fillId="0" borderId="11" xfId="0" applyNumberFormat="1" applyFont="1" applyBorder="1" applyAlignment="1">
      <alignment horizontal="center" vertical="center"/>
    </xf>
    <xf numFmtId="164" fontId="3" fillId="3" borderId="11" xfId="0" applyNumberFormat="1"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4" borderId="10" xfId="0" applyFont="1" applyFill="1" applyBorder="1" applyAlignment="1">
      <alignment horizontal="center" vertical="center" wrapText="1"/>
    </xf>
    <xf numFmtId="3" fontId="3" fillId="4" borderId="2" xfId="1" applyNumberFormat="1" applyFont="1" applyFill="1" applyBorder="1" applyAlignment="1">
      <alignment horizontal="center" vertical="center" wrapText="1"/>
    </xf>
    <xf numFmtId="3" fontId="3" fillId="4" borderId="10" xfId="1" applyNumberFormat="1" applyFont="1" applyFill="1" applyBorder="1" applyAlignment="1">
      <alignment horizontal="center" vertical="center" wrapText="1"/>
    </xf>
    <xf numFmtId="3" fontId="3" fillId="4" borderId="4" xfId="1" applyNumberFormat="1" applyFont="1" applyFill="1" applyBorder="1" applyAlignment="1">
      <alignment horizontal="center" vertical="center" wrapText="1"/>
    </xf>
    <xf numFmtId="0" fontId="3" fillId="0" borderId="12" xfId="0" applyFont="1" applyBorder="1" applyAlignment="1">
      <alignment horizontal="center" vertical="center" wrapText="1"/>
    </xf>
    <xf numFmtId="0" fontId="3" fillId="4" borderId="12" xfId="0" applyFont="1" applyFill="1" applyBorder="1" applyAlignment="1">
      <alignment horizontal="center" vertical="center" wrapText="1"/>
    </xf>
    <xf numFmtId="3" fontId="3" fillId="4" borderId="5" xfId="1" applyNumberFormat="1" applyFont="1" applyFill="1" applyBorder="1" applyAlignment="1">
      <alignment horizontal="center" vertical="center" wrapText="1"/>
    </xf>
    <xf numFmtId="3" fontId="3" fillId="4" borderId="12" xfId="0" applyNumberFormat="1"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3" fontId="3" fillId="4" borderId="12" xfId="1" applyNumberFormat="1" applyFont="1" applyFill="1" applyBorder="1" applyAlignment="1">
      <alignment horizontal="center" vertical="center" wrapText="1"/>
    </xf>
    <xf numFmtId="3" fontId="3" fillId="4" borderId="6" xfId="1"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4" borderId="11" xfId="0" applyFont="1" applyFill="1" applyBorder="1" applyAlignment="1">
      <alignment horizontal="center" vertical="center" wrapText="1"/>
    </xf>
    <xf numFmtId="3" fontId="3" fillId="4" borderId="7" xfId="1" applyNumberFormat="1" applyFont="1" applyFill="1" applyBorder="1" applyAlignment="1">
      <alignment horizontal="center" vertical="center" wrapText="1"/>
    </xf>
    <xf numFmtId="3" fontId="3" fillId="4" borderId="11" xfId="0" applyNumberFormat="1" applyFont="1" applyFill="1" applyBorder="1" applyAlignment="1">
      <alignment horizontal="center" vertical="center" wrapText="1"/>
    </xf>
    <xf numFmtId="3" fontId="3" fillId="4" borderId="9" xfId="0" applyNumberFormat="1" applyFont="1" applyFill="1" applyBorder="1" applyAlignment="1">
      <alignment horizontal="center" vertical="center" wrapText="1"/>
    </xf>
    <xf numFmtId="3" fontId="3" fillId="4" borderId="11" xfId="1" applyNumberFormat="1" applyFont="1" applyFill="1" applyBorder="1" applyAlignment="1">
      <alignment horizontal="center" vertical="center" wrapText="1"/>
    </xf>
    <xf numFmtId="3" fontId="3" fillId="4" borderId="9" xfId="1" applyNumberFormat="1" applyFont="1" applyFill="1" applyBorder="1" applyAlignment="1">
      <alignment horizontal="center" vertical="center" wrapText="1"/>
    </xf>
    <xf numFmtId="3" fontId="3" fillId="4" borderId="10"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0" fontId="3" fillId="0" borderId="0" xfId="0" applyFont="1" applyAlignment="1">
      <alignment horizontal="center"/>
    </xf>
    <xf numFmtId="37" fontId="3" fillId="3" borderId="14" xfId="0" applyNumberFormat="1" applyFont="1" applyFill="1" applyBorder="1" applyAlignment="1">
      <alignment horizontal="center"/>
    </xf>
    <xf numFmtId="37" fontId="3" fillId="0" borderId="0" xfId="0" applyNumberFormat="1" applyFont="1" applyAlignment="1">
      <alignment horizontal="center"/>
    </xf>
    <xf numFmtId="3" fontId="3" fillId="0" borderId="3"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8" xfId="0" applyNumberFormat="1" applyFont="1" applyBorder="1" applyAlignment="1">
      <alignment horizontal="center" vertical="center"/>
    </xf>
    <xf numFmtId="0" fontId="5" fillId="0" borderId="0" xfId="0" applyFont="1"/>
    <xf numFmtId="0" fontId="5" fillId="5" borderId="0" xfId="0" applyFont="1" applyFill="1"/>
    <xf numFmtId="0" fontId="3" fillId="0" borderId="0" xfId="0" applyFont="1" applyAlignment="1">
      <alignment horizontal="left" vertical="top" wrapText="1"/>
    </xf>
    <xf numFmtId="3" fontId="3" fillId="4" borderId="3" xfId="1" applyNumberFormat="1" applyFont="1" applyFill="1" applyBorder="1" applyAlignment="1">
      <alignment horizontal="center" vertical="center" wrapText="1"/>
    </xf>
    <xf numFmtId="3" fontId="3" fillId="4" borderId="0" xfId="1" applyNumberFormat="1" applyFont="1" applyFill="1" applyBorder="1" applyAlignment="1">
      <alignment horizontal="center" vertical="center" wrapText="1"/>
    </xf>
    <xf numFmtId="3" fontId="3" fillId="4" borderId="8" xfId="1" applyNumberFormat="1" applyFont="1" applyFill="1" applyBorder="1" applyAlignment="1">
      <alignment horizontal="center" vertical="center" wrapText="1"/>
    </xf>
    <xf numFmtId="3" fontId="3" fillId="3" borderId="10" xfId="1" applyNumberFormat="1" applyFont="1" applyFill="1" applyBorder="1" applyAlignment="1">
      <alignment horizontal="center" vertical="center" wrapText="1"/>
    </xf>
    <xf numFmtId="3" fontId="3" fillId="3" borderId="12" xfId="1" applyNumberFormat="1" applyFont="1" applyFill="1" applyBorder="1" applyAlignment="1">
      <alignment horizontal="center" vertical="center" wrapText="1"/>
    </xf>
    <xf numFmtId="3" fontId="3" fillId="3" borderId="11" xfId="1"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3" fontId="3" fillId="0" borderId="1" xfId="0" applyNumberFormat="1" applyFont="1" applyBorder="1" applyAlignment="1">
      <alignment horizontal="center" vertical="center"/>
    </xf>
    <xf numFmtId="0" fontId="4" fillId="0" borderId="12" xfId="0" applyFont="1" applyBorder="1" applyAlignment="1">
      <alignment horizontal="center" vertical="center" wrapText="1"/>
    </xf>
    <xf numFmtId="0" fontId="7" fillId="0" borderId="5" xfId="0" applyFont="1" applyBorder="1" applyAlignment="1">
      <alignment horizontal="center" vertical="center" wrapText="1"/>
    </xf>
    <xf numFmtId="3" fontId="7" fillId="0" borderId="0" xfId="0" applyNumberFormat="1" applyFont="1" applyAlignment="1">
      <alignment horizontal="center" vertical="center" wrapText="1"/>
    </xf>
    <xf numFmtId="164" fontId="3" fillId="3" borderId="14" xfId="0" applyNumberFormat="1" applyFont="1" applyFill="1" applyBorder="1" applyAlignment="1">
      <alignment horizontal="center" vertical="center"/>
    </xf>
    <xf numFmtId="0" fontId="8" fillId="0" borderId="0" xfId="0" applyFont="1"/>
    <xf numFmtId="0" fontId="10" fillId="7" borderId="0" xfId="0" applyFont="1" applyFill="1" applyAlignment="1" applyProtection="1">
      <alignment vertical="top"/>
      <protection locked="0"/>
    </xf>
    <xf numFmtId="0" fontId="3" fillId="7" borderId="0" xfId="0" applyFont="1" applyFill="1" applyAlignment="1" applyProtection="1">
      <alignment vertical="top"/>
      <protection locked="0"/>
    </xf>
    <xf numFmtId="0" fontId="9" fillId="6" borderId="0" xfId="0" applyFont="1" applyFill="1" applyAlignment="1" applyProtection="1">
      <alignment horizontal="left" vertical="top"/>
      <protection locked="0"/>
    </xf>
    <xf numFmtId="0" fontId="11" fillId="6" borderId="0" xfId="0" applyFont="1" applyFill="1" applyAlignment="1" applyProtection="1">
      <alignment horizontal="left"/>
      <protection locked="0"/>
    </xf>
    <xf numFmtId="0" fontId="13" fillId="6" borderId="0" xfId="0" applyFont="1" applyFill="1" applyAlignment="1" applyProtection="1">
      <alignment horizontal="left" vertical="top" wrapText="1"/>
      <protection locked="0"/>
    </xf>
    <xf numFmtId="0" fontId="15" fillId="0" borderId="0" xfId="2" applyFont="1"/>
    <xf numFmtId="0" fontId="12" fillId="6" borderId="0" xfId="0" applyFont="1" applyFill="1" applyAlignment="1" applyProtection="1">
      <alignment horizontal="left" vertical="top"/>
      <protection locked="0"/>
    </xf>
    <xf numFmtId="0" fontId="14" fillId="7" borderId="0" xfId="0" applyFont="1" applyFill="1" applyAlignment="1" applyProtection="1">
      <alignment horizontal="left" vertical="top"/>
      <protection locked="0"/>
    </xf>
    <xf numFmtId="0" fontId="18" fillId="8" borderId="16" xfId="3" applyFont="1" applyFill="1" applyBorder="1" applyAlignment="1" applyProtection="1">
      <alignment horizontal="left" vertical="center"/>
      <protection locked="0"/>
    </xf>
    <xf numFmtId="0" fontId="18" fillId="6" borderId="0" xfId="3" applyFont="1" applyFill="1" applyAlignment="1" applyProtection="1">
      <alignment horizontal="left" vertical="center"/>
      <protection locked="0"/>
    </xf>
    <xf numFmtId="0" fontId="18" fillId="6" borderId="17" xfId="3" applyFont="1" applyFill="1" applyBorder="1" applyAlignment="1" applyProtection="1">
      <alignment horizontal="left" vertical="center"/>
      <protection locked="0"/>
    </xf>
    <xf numFmtId="0" fontId="11" fillId="6" borderId="0" xfId="0" applyFont="1" applyFill="1" applyAlignment="1" applyProtection="1">
      <alignment horizontal="left" vertical="top" wrapText="1"/>
      <protection locked="0"/>
    </xf>
    <xf numFmtId="0" fontId="10" fillId="5" borderId="0" xfId="0" applyFont="1" applyFill="1" applyAlignment="1" applyProtection="1">
      <alignment vertical="top"/>
      <protection locked="0"/>
    </xf>
    <xf numFmtId="0" fontId="3" fillId="5" borderId="0" xfId="0" applyFont="1" applyFill="1" applyAlignment="1" applyProtection="1">
      <alignment vertical="top"/>
      <protection locked="0"/>
    </xf>
    <xf numFmtId="0" fontId="5" fillId="5" borderId="0" xfId="0" applyFont="1" applyFill="1" applyAlignment="1" applyProtection="1">
      <alignment vertical="top"/>
      <protection locked="0"/>
    </xf>
    <xf numFmtId="0" fontId="14" fillId="5" borderId="0" xfId="0" applyFont="1" applyFill="1" applyAlignment="1" applyProtection="1">
      <alignment horizontal="left" vertical="top"/>
      <protection locked="0"/>
    </xf>
    <xf numFmtId="0" fontId="8" fillId="6" borderId="16" xfId="0" applyFont="1" applyFill="1" applyBorder="1" applyAlignment="1" applyProtection="1">
      <alignment horizontal="left" vertical="top"/>
      <protection locked="0"/>
    </xf>
    <xf numFmtId="0" fontId="16" fillId="6" borderId="16" xfId="0" applyFont="1" applyFill="1" applyBorder="1" applyAlignment="1" applyProtection="1">
      <alignment horizontal="left" vertical="top"/>
      <protection locked="0"/>
    </xf>
    <xf numFmtId="0" fontId="9" fillId="6" borderId="0" xfId="0" applyFont="1" applyFill="1" applyAlignment="1" applyProtection="1">
      <alignment horizontal="left" vertical="top"/>
      <protection locked="0"/>
    </xf>
    <xf numFmtId="0" fontId="11" fillId="6" borderId="0" xfId="0" applyFont="1" applyFill="1" applyAlignment="1" applyProtection="1">
      <alignment horizontal="left"/>
      <protection locked="0"/>
    </xf>
    <xf numFmtId="0" fontId="9" fillId="6" borderId="17" xfId="0" applyFont="1" applyFill="1" applyBorder="1" applyAlignment="1" applyProtection="1">
      <alignment horizontal="left" vertical="top"/>
      <protection locked="0"/>
    </xf>
    <xf numFmtId="0" fontId="3" fillId="0" borderId="12" xfId="0" applyFont="1" applyBorder="1" applyAlignment="1">
      <alignment horizontal="center" vertical="center"/>
    </xf>
    <xf numFmtId="3" fontId="4" fillId="2" borderId="10" xfId="0" applyNumberFormat="1" applyFont="1" applyFill="1" applyBorder="1" applyAlignment="1">
      <alignment horizontal="center" vertical="center" wrapText="1"/>
    </xf>
    <xf numFmtId="3" fontId="4" fillId="2" borderId="12"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top"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0" borderId="13" xfId="0" applyFont="1" applyBorder="1" applyAlignment="1">
      <alignment horizontal="center"/>
    </xf>
    <xf numFmtId="0" fontId="3" fillId="0" borderId="14" xfId="0" applyFont="1" applyBorder="1" applyAlignment="1">
      <alignment horizontal="center"/>
    </xf>
    <xf numFmtId="0" fontId="11" fillId="6" borderId="0" xfId="3" applyFont="1" applyFill="1" applyAlignment="1" applyProtection="1">
      <alignment horizontal="left" vertical="center"/>
      <protection locked="0"/>
    </xf>
    <xf numFmtId="0" fontId="20" fillId="6" borderId="17" xfId="3" applyFont="1" applyFill="1" applyBorder="1" applyAlignment="1" applyProtection="1">
      <alignment horizontal="left" vertical="center"/>
      <protection locked="0"/>
    </xf>
  </cellXfs>
  <cellStyles count="4">
    <cellStyle name="Comma" xfId="1" builtinId="3"/>
    <cellStyle name="Hyperlink" xfId="2" builtinId="8"/>
    <cellStyle name="Normal" xfId="0" builtinId="0"/>
    <cellStyle name="Normal 3" xfId="3" xr:uid="{4536C69B-22DB-4C1D-8CF6-51527788689D}"/>
  </cellStyles>
  <dxfs count="0"/>
  <tableStyles count="0" defaultTableStyle="TableStyleMedium2" defaultPivotStyle="PivotStyleLight16"/>
  <colors>
    <mruColors>
      <color rgb="FF143057"/>
      <color rgb="FF0033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73027</xdr:colOff>
      <xdr:row>0</xdr:row>
      <xdr:rowOff>187320</xdr:rowOff>
    </xdr:from>
    <xdr:to>
      <xdr:col>1</xdr:col>
      <xdr:colOff>667086</xdr:colOff>
      <xdr:row>1</xdr:row>
      <xdr:rowOff>455376</xdr:rowOff>
    </xdr:to>
    <xdr:pic>
      <xdr:nvPicPr>
        <xdr:cNvPr id="4" name="Picture 3">
          <a:extLst>
            <a:ext uri="{FF2B5EF4-FFF2-40B4-BE49-F238E27FC236}">
              <a16:creationId xmlns:a16="http://schemas.microsoft.com/office/drawing/2014/main" id="{23A359DA-38B2-462B-9ACB-153A414F7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7" y="187320"/>
          <a:ext cx="860894" cy="58278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upport@10xgenomic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pport@10xgenomic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F99C7-6A57-724D-8D4F-E778D6FBE4CB}">
  <dimension ref="A1:AO80"/>
  <sheetViews>
    <sheetView showGridLines="0" tabSelected="1" zoomScale="82" zoomScaleNormal="82" workbookViewId="0">
      <selection activeCell="D76" sqref="D76"/>
    </sheetView>
  </sheetViews>
  <sheetFormatPr defaultColWidth="10.875" defaultRowHeight="14.25" x14ac:dyDescent="0.2"/>
  <cols>
    <col min="1" max="1" width="3.5" style="2" customWidth="1"/>
    <col min="2" max="2" width="10.875" style="2"/>
    <col min="3" max="3" width="36.375" style="2" customWidth="1"/>
    <col min="4" max="9" width="13.875" style="2" customWidth="1"/>
    <col min="10" max="10" width="14" style="2" customWidth="1"/>
    <col min="11" max="11" width="7.125" style="2" customWidth="1"/>
    <col min="12" max="12" width="3.5" style="2" hidden="1" customWidth="1"/>
    <col min="13" max="16384" width="10.875" style="2"/>
  </cols>
  <sheetData>
    <row r="1" spans="1:41" s="62" customFormat="1" ht="26.1" customHeight="1" x14ac:dyDescent="0.25">
      <c r="A1" s="79"/>
      <c r="B1" s="79"/>
      <c r="C1" s="80" t="s">
        <v>69</v>
      </c>
      <c r="D1" s="80"/>
      <c r="E1" s="80"/>
      <c r="F1" s="80"/>
      <c r="G1" s="80"/>
      <c r="H1" s="80"/>
      <c r="I1" s="80"/>
      <c r="J1" s="80"/>
      <c r="K1" s="64"/>
      <c r="L1" s="61"/>
      <c r="M1" s="73"/>
      <c r="N1" s="73"/>
      <c r="O1" s="73"/>
      <c r="P1" s="73"/>
      <c r="Q1" s="73"/>
      <c r="R1" s="74"/>
      <c r="S1" s="74"/>
      <c r="T1" s="74"/>
      <c r="U1" s="74"/>
      <c r="V1" s="74"/>
      <c r="W1" s="74"/>
      <c r="X1" s="74"/>
      <c r="Y1" s="74"/>
      <c r="Z1" s="74"/>
      <c r="AA1" s="74"/>
      <c r="AB1" s="74"/>
      <c r="AC1" s="74"/>
      <c r="AD1" s="74"/>
      <c r="AE1" s="74"/>
      <c r="AF1" s="74"/>
      <c r="AG1" s="74"/>
      <c r="AH1" s="74"/>
      <c r="AI1" s="74"/>
      <c r="AJ1" s="74"/>
      <c r="AK1" s="74"/>
      <c r="AL1" s="74"/>
      <c r="AM1" s="74"/>
      <c r="AN1" s="74"/>
      <c r="AO1" s="74"/>
    </row>
    <row r="2" spans="1:41" s="62" customFormat="1" ht="59.1" customHeight="1" x14ac:dyDescent="0.25">
      <c r="A2" s="79"/>
      <c r="B2" s="79"/>
      <c r="C2" s="67" t="s">
        <v>67</v>
      </c>
      <c r="D2" s="63"/>
      <c r="E2" s="63"/>
      <c r="F2" s="63"/>
      <c r="G2" s="63"/>
      <c r="H2" s="63"/>
      <c r="I2" s="63"/>
      <c r="J2" s="72" t="s">
        <v>70</v>
      </c>
      <c r="K2" s="65"/>
      <c r="L2" s="61"/>
      <c r="M2" s="73"/>
      <c r="N2" s="73"/>
      <c r="O2" s="73"/>
      <c r="P2" s="73"/>
      <c r="Q2" s="73"/>
      <c r="R2" s="74"/>
      <c r="S2" s="74"/>
      <c r="T2" s="74"/>
      <c r="U2" s="74"/>
      <c r="V2" s="74"/>
      <c r="W2" s="74"/>
      <c r="X2" s="74"/>
      <c r="Y2" s="74"/>
      <c r="Z2" s="74"/>
      <c r="AA2" s="74"/>
      <c r="AB2" s="74"/>
      <c r="AC2" s="74"/>
      <c r="AD2" s="74"/>
      <c r="AE2" s="74"/>
      <c r="AF2" s="74"/>
      <c r="AG2" s="74"/>
      <c r="AH2" s="74"/>
      <c r="AI2" s="74"/>
      <c r="AJ2" s="74"/>
      <c r="AK2" s="74"/>
      <c r="AL2" s="74"/>
      <c r="AM2" s="74"/>
      <c r="AN2" s="74"/>
      <c r="AO2" s="74"/>
    </row>
    <row r="3" spans="1:41" s="62" customFormat="1" ht="9" customHeight="1" thickBot="1" x14ac:dyDescent="0.3">
      <c r="A3" s="81"/>
      <c r="B3" s="81"/>
      <c r="C3" s="81"/>
      <c r="D3" s="81"/>
      <c r="E3" s="81"/>
      <c r="F3" s="81"/>
      <c r="G3" s="81"/>
      <c r="H3" s="81"/>
      <c r="I3" s="81"/>
      <c r="J3" s="81"/>
      <c r="K3" s="81"/>
      <c r="L3" s="81"/>
      <c r="M3" s="75"/>
      <c r="N3" s="75"/>
      <c r="O3" s="75"/>
      <c r="P3" s="75"/>
      <c r="Q3" s="75"/>
      <c r="R3" s="74"/>
      <c r="S3" s="74"/>
      <c r="T3" s="74"/>
      <c r="U3" s="74"/>
      <c r="V3" s="74"/>
      <c r="W3" s="74"/>
      <c r="X3" s="74"/>
      <c r="Y3" s="74"/>
      <c r="Z3" s="74"/>
      <c r="AA3" s="74"/>
      <c r="AB3" s="74"/>
      <c r="AC3" s="74"/>
      <c r="AD3" s="74"/>
      <c r="AE3" s="74"/>
      <c r="AF3" s="74"/>
      <c r="AG3" s="74"/>
      <c r="AH3" s="74"/>
      <c r="AI3" s="74"/>
      <c r="AJ3" s="74"/>
      <c r="AK3" s="74"/>
      <c r="AL3" s="74"/>
      <c r="AM3" s="74"/>
      <c r="AN3" s="74"/>
      <c r="AO3" s="74"/>
    </row>
    <row r="4" spans="1:41" s="68" customFormat="1" ht="18" customHeight="1" x14ac:dyDescent="0.25">
      <c r="A4" s="77" t="s">
        <v>71</v>
      </c>
      <c r="B4" s="78"/>
      <c r="C4" s="78"/>
      <c r="D4" s="78"/>
      <c r="E4" s="78"/>
      <c r="F4" s="78"/>
      <c r="G4" s="78"/>
      <c r="H4" s="78"/>
      <c r="I4" s="78"/>
      <c r="J4" s="78"/>
      <c r="K4" s="78"/>
      <c r="L4" s="78"/>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row>
    <row r="5" spans="1:41" ht="26.1" customHeight="1" x14ac:dyDescent="0.25">
      <c r="A5" s="60" t="s">
        <v>40</v>
      </c>
      <c r="B5" s="1"/>
      <c r="C5" s="1"/>
      <c r="D5" s="1"/>
      <c r="E5" s="1"/>
      <c r="F5" s="1"/>
      <c r="G5" s="1"/>
      <c r="H5" s="1"/>
      <c r="I5" s="1"/>
      <c r="J5" s="1"/>
      <c r="K5" s="1"/>
    </row>
    <row r="6" spans="1:41" ht="59.1" customHeight="1" x14ac:dyDescent="0.2">
      <c r="A6" s="1"/>
      <c r="B6" s="93" t="s">
        <v>65</v>
      </c>
      <c r="C6" s="93"/>
      <c r="D6" s="93"/>
      <c r="E6" s="93"/>
      <c r="F6" s="93"/>
      <c r="G6" s="93"/>
      <c r="H6" s="93"/>
      <c r="I6" s="93"/>
      <c r="J6" s="93"/>
      <c r="K6" s="1"/>
    </row>
    <row r="7" spans="1:41" ht="9" customHeight="1" x14ac:dyDescent="0.2">
      <c r="A7" s="1"/>
      <c r="B7" s="44"/>
      <c r="C7" s="44"/>
      <c r="D7" s="44"/>
      <c r="E7" s="44"/>
      <c r="F7" s="44"/>
      <c r="G7" s="44"/>
      <c r="H7" s="44"/>
      <c r="I7" s="44"/>
      <c r="J7" s="44"/>
      <c r="K7" s="1"/>
    </row>
    <row r="8" spans="1:41" ht="15" customHeight="1" x14ac:dyDescent="0.25">
      <c r="A8" s="60" t="s">
        <v>41</v>
      </c>
      <c r="B8" s="1"/>
      <c r="C8" s="1"/>
      <c r="D8" s="1"/>
      <c r="E8" s="1"/>
      <c r="F8" s="1"/>
      <c r="G8" s="1"/>
      <c r="H8" s="1"/>
      <c r="I8" s="1"/>
      <c r="J8" s="1"/>
      <c r="K8" s="1"/>
    </row>
    <row r="9" spans="1:41" x14ac:dyDescent="0.2">
      <c r="A9" s="1"/>
      <c r="B9" s="1" t="s">
        <v>44</v>
      </c>
      <c r="C9" s="1"/>
      <c r="D9" s="1"/>
      <c r="E9" s="1"/>
      <c r="F9" s="1"/>
      <c r="G9" s="1"/>
      <c r="H9" s="1"/>
      <c r="I9" s="1"/>
      <c r="J9" s="1"/>
      <c r="K9" s="1"/>
    </row>
    <row r="10" spans="1:41" x14ac:dyDescent="0.2">
      <c r="A10" s="1"/>
      <c r="B10" s="1" t="s">
        <v>48</v>
      </c>
      <c r="C10" s="1"/>
      <c r="D10" s="1"/>
      <c r="E10" s="1"/>
      <c r="F10" s="1"/>
      <c r="G10" s="1"/>
      <c r="H10" s="1"/>
      <c r="I10" s="1"/>
      <c r="J10" s="1"/>
      <c r="K10" s="1"/>
    </row>
    <row r="11" spans="1:41" x14ac:dyDescent="0.2">
      <c r="A11" s="1"/>
      <c r="B11" s="1" t="s">
        <v>45</v>
      </c>
      <c r="C11" s="1"/>
      <c r="D11" s="1"/>
      <c r="E11" s="1"/>
      <c r="F11" s="1"/>
      <c r="G11" s="1"/>
      <c r="H11" s="1"/>
      <c r="I11" s="1"/>
      <c r="J11" s="1"/>
      <c r="K11" s="1"/>
    </row>
    <row r="12" spans="1:41" x14ac:dyDescent="0.2">
      <c r="A12" s="1"/>
      <c r="B12" s="1" t="s">
        <v>42</v>
      </c>
      <c r="C12" s="1"/>
      <c r="D12" s="1"/>
      <c r="E12" s="1"/>
      <c r="F12" s="1"/>
      <c r="G12" s="1"/>
      <c r="H12" s="1"/>
      <c r="I12" s="1"/>
      <c r="J12" s="1"/>
      <c r="K12" s="1"/>
    </row>
    <row r="13" spans="1:41" x14ac:dyDescent="0.2">
      <c r="A13" s="1"/>
      <c r="B13" s="1"/>
      <c r="C13" s="1"/>
      <c r="D13" s="1"/>
      <c r="E13" s="1"/>
      <c r="F13" s="1"/>
      <c r="G13" s="1"/>
      <c r="H13" s="1"/>
      <c r="I13" s="1"/>
      <c r="J13" s="1"/>
      <c r="K13" s="1"/>
    </row>
    <row r="14" spans="1:41" ht="18" x14ac:dyDescent="0.25">
      <c r="A14" s="60" t="s">
        <v>43</v>
      </c>
      <c r="B14" s="1"/>
      <c r="C14" s="1"/>
      <c r="D14" s="1"/>
      <c r="E14" s="1"/>
      <c r="F14" s="1"/>
      <c r="G14" s="1"/>
      <c r="H14" s="1"/>
      <c r="I14" s="1"/>
      <c r="J14" s="1"/>
      <c r="K14" s="1"/>
    </row>
    <row r="15" spans="1:41" x14ac:dyDescent="0.2">
      <c r="A15" s="1"/>
      <c r="B15" s="1" t="s">
        <v>50</v>
      </c>
      <c r="C15" s="1"/>
      <c r="D15" s="1"/>
      <c r="E15" s="1"/>
      <c r="F15" s="1"/>
      <c r="G15" s="1"/>
      <c r="H15" s="1"/>
      <c r="I15" s="1"/>
      <c r="J15" s="1"/>
      <c r="K15" s="1"/>
    </row>
    <row r="16" spans="1:41" x14ac:dyDescent="0.2">
      <c r="A16" s="1"/>
      <c r="B16" s="1" t="s">
        <v>46</v>
      </c>
      <c r="C16" s="1"/>
      <c r="D16" s="1"/>
      <c r="E16" s="1"/>
      <c r="F16" s="1"/>
      <c r="G16" s="1"/>
      <c r="H16" s="1"/>
      <c r="I16" s="1"/>
      <c r="J16" s="1"/>
      <c r="K16" s="1"/>
    </row>
    <row r="17" spans="1:11" x14ac:dyDescent="0.2">
      <c r="A17" s="1"/>
      <c r="B17" s="1" t="s">
        <v>66</v>
      </c>
      <c r="C17" s="1"/>
      <c r="D17" s="1"/>
      <c r="E17" s="1"/>
      <c r="F17" s="1"/>
      <c r="G17" s="1"/>
      <c r="H17" s="1"/>
      <c r="I17" s="1"/>
      <c r="J17" s="1"/>
      <c r="K17" s="1"/>
    </row>
    <row r="18" spans="1:11" ht="15" thickBot="1" x14ac:dyDescent="0.25">
      <c r="A18" s="1"/>
      <c r="B18" s="1"/>
      <c r="C18" s="1"/>
      <c r="D18" s="1"/>
      <c r="E18" s="1"/>
      <c r="F18" s="1"/>
      <c r="G18" s="1"/>
      <c r="H18" s="1"/>
      <c r="I18" s="1"/>
      <c r="J18" s="1"/>
      <c r="K18" s="1"/>
    </row>
    <row r="19" spans="1:11" ht="15" thickBot="1" x14ac:dyDescent="0.25">
      <c r="A19" s="1"/>
      <c r="B19" s="98" t="s">
        <v>0</v>
      </c>
      <c r="C19" s="98" t="s">
        <v>1</v>
      </c>
      <c r="D19" s="96" t="s">
        <v>49</v>
      </c>
      <c r="E19" s="96" t="s">
        <v>51</v>
      </c>
      <c r="F19" s="94"/>
      <c r="G19" s="94"/>
      <c r="H19" s="94"/>
      <c r="I19" s="88"/>
      <c r="J19" s="88" t="s">
        <v>35</v>
      </c>
      <c r="K19" s="1"/>
    </row>
    <row r="20" spans="1:11" ht="15" thickBot="1" x14ac:dyDescent="0.25">
      <c r="A20" s="1"/>
      <c r="B20" s="100"/>
      <c r="C20" s="100"/>
      <c r="D20" s="101"/>
      <c r="E20" s="12" t="s">
        <v>2</v>
      </c>
      <c r="F20" s="13" t="s">
        <v>3</v>
      </c>
      <c r="G20" s="14" t="s">
        <v>4</v>
      </c>
      <c r="H20" s="13" t="s">
        <v>34</v>
      </c>
      <c r="I20" s="14" t="s">
        <v>47</v>
      </c>
      <c r="J20" s="89"/>
      <c r="K20" s="1"/>
    </row>
    <row r="21" spans="1:11" ht="15" customHeight="1" x14ac:dyDescent="0.2">
      <c r="A21" s="1"/>
      <c r="B21" s="15">
        <v>1</v>
      </c>
      <c r="C21" s="16" t="s">
        <v>5</v>
      </c>
      <c r="D21" s="17">
        <v>30000</v>
      </c>
      <c r="E21" s="17">
        <v>50000</v>
      </c>
      <c r="F21" s="18"/>
      <c r="G21" s="19">
        <v>5000</v>
      </c>
      <c r="H21" s="18"/>
      <c r="I21" s="45"/>
      <c r="J21" s="48">
        <f>IF(D21&lt;&gt;0,D21*SUM(E21:I21)/1000000,"")</f>
        <v>1650</v>
      </c>
      <c r="K21" s="1"/>
    </row>
    <row r="22" spans="1:11" ht="15" customHeight="1" x14ac:dyDescent="0.2">
      <c r="A22" s="1"/>
      <c r="B22" s="20">
        <v>2</v>
      </c>
      <c r="C22" s="21" t="s">
        <v>6</v>
      </c>
      <c r="D22" s="22">
        <v>30000</v>
      </c>
      <c r="E22" s="22">
        <v>50000</v>
      </c>
      <c r="F22" s="23"/>
      <c r="G22" s="24">
        <v>5000</v>
      </c>
      <c r="H22" s="25"/>
      <c r="I22" s="46"/>
      <c r="J22" s="49">
        <f t="shared" ref="J22:J52" si="0">IF(D22&lt;&gt;0,D22*SUM(E22:I22)/1000000,"")</f>
        <v>1650</v>
      </c>
      <c r="K22" s="1"/>
    </row>
    <row r="23" spans="1:11" ht="15" customHeight="1" x14ac:dyDescent="0.2">
      <c r="A23" s="1"/>
      <c r="B23" s="20">
        <v>3</v>
      </c>
      <c r="C23" s="21" t="s">
        <v>7</v>
      </c>
      <c r="D23" s="22">
        <v>30000</v>
      </c>
      <c r="E23" s="22">
        <v>50000</v>
      </c>
      <c r="F23" s="23"/>
      <c r="G23" s="24">
        <v>5000</v>
      </c>
      <c r="H23" s="25"/>
      <c r="I23" s="46"/>
      <c r="J23" s="49">
        <f t="shared" si="0"/>
        <v>1650</v>
      </c>
      <c r="K23" s="1"/>
    </row>
    <row r="24" spans="1:11" ht="15" customHeight="1" x14ac:dyDescent="0.2">
      <c r="A24" s="1"/>
      <c r="B24" s="20">
        <v>4</v>
      </c>
      <c r="C24" s="21" t="s">
        <v>8</v>
      </c>
      <c r="D24" s="22">
        <v>30000</v>
      </c>
      <c r="E24" s="22">
        <v>50000</v>
      </c>
      <c r="F24" s="23"/>
      <c r="G24" s="24">
        <v>5000</v>
      </c>
      <c r="H24" s="25"/>
      <c r="I24" s="46"/>
      <c r="J24" s="49">
        <f t="shared" si="0"/>
        <v>1650</v>
      </c>
      <c r="K24" s="1"/>
    </row>
    <row r="25" spans="1:11" ht="15" customHeight="1" x14ac:dyDescent="0.2">
      <c r="A25" s="1"/>
      <c r="B25" s="20">
        <v>5</v>
      </c>
      <c r="C25" s="21" t="s">
        <v>28</v>
      </c>
      <c r="D25" s="22">
        <v>5000</v>
      </c>
      <c r="E25" s="22">
        <v>20000</v>
      </c>
      <c r="F25" s="23">
        <v>5000</v>
      </c>
      <c r="G25" s="24"/>
      <c r="H25" s="25"/>
      <c r="I25" s="46"/>
      <c r="J25" s="49">
        <f t="shared" si="0"/>
        <v>125</v>
      </c>
      <c r="K25" s="1"/>
    </row>
    <row r="26" spans="1:11" ht="15" customHeight="1" x14ac:dyDescent="0.2">
      <c r="A26" s="1"/>
      <c r="B26" s="20">
        <v>6</v>
      </c>
      <c r="C26" s="21" t="s">
        <v>29</v>
      </c>
      <c r="D26" s="22">
        <v>5000</v>
      </c>
      <c r="E26" s="22">
        <v>20000</v>
      </c>
      <c r="F26" s="23">
        <v>5000</v>
      </c>
      <c r="G26" s="24"/>
      <c r="H26" s="25"/>
      <c r="I26" s="46"/>
      <c r="J26" s="49">
        <f t="shared" si="0"/>
        <v>125</v>
      </c>
      <c r="K26" s="1"/>
    </row>
    <row r="27" spans="1:11" ht="15" customHeight="1" x14ac:dyDescent="0.2">
      <c r="A27" s="1"/>
      <c r="B27" s="20">
        <v>7</v>
      </c>
      <c r="C27" s="21" t="s">
        <v>9</v>
      </c>
      <c r="D27" s="22">
        <v>10000</v>
      </c>
      <c r="E27" s="22">
        <v>50000</v>
      </c>
      <c r="F27" s="23"/>
      <c r="G27" s="24"/>
      <c r="H27" s="25"/>
      <c r="I27" s="46"/>
      <c r="J27" s="49">
        <f t="shared" si="0"/>
        <v>500</v>
      </c>
      <c r="K27" s="1"/>
    </row>
    <row r="28" spans="1:11" ht="15" customHeight="1" thickBot="1" x14ac:dyDescent="0.25">
      <c r="A28" s="1"/>
      <c r="B28" s="20">
        <v>8</v>
      </c>
      <c r="C28" s="21" t="s">
        <v>10</v>
      </c>
      <c r="D28" s="22">
        <v>10000</v>
      </c>
      <c r="E28" s="22">
        <v>50000</v>
      </c>
      <c r="F28" s="23"/>
      <c r="G28" s="24"/>
      <c r="H28" s="25"/>
      <c r="I28" s="46"/>
      <c r="J28" s="49">
        <f t="shared" si="0"/>
        <v>500</v>
      </c>
      <c r="K28" s="1"/>
    </row>
    <row r="29" spans="1:11" ht="15" customHeight="1" x14ac:dyDescent="0.2">
      <c r="A29" s="1"/>
      <c r="B29" s="15">
        <v>9</v>
      </c>
      <c r="C29" s="16" t="s">
        <v>31</v>
      </c>
      <c r="D29" s="17">
        <v>1000</v>
      </c>
      <c r="E29" s="17">
        <v>20000</v>
      </c>
      <c r="F29" s="34"/>
      <c r="G29" s="35"/>
      <c r="H29" s="18">
        <v>5000</v>
      </c>
      <c r="I29" s="45"/>
      <c r="J29" s="48">
        <f t="shared" si="0"/>
        <v>25</v>
      </c>
      <c r="K29" s="1"/>
    </row>
    <row r="30" spans="1:11" ht="15" customHeight="1" x14ac:dyDescent="0.2">
      <c r="A30" s="1"/>
      <c r="B30" s="20">
        <v>10</v>
      </c>
      <c r="C30" s="21" t="s">
        <v>32</v>
      </c>
      <c r="D30" s="22">
        <v>1000</v>
      </c>
      <c r="E30" s="22">
        <v>20000</v>
      </c>
      <c r="F30" s="23"/>
      <c r="G30" s="24"/>
      <c r="H30" s="25">
        <v>5000</v>
      </c>
      <c r="I30" s="46"/>
      <c r="J30" s="49">
        <f t="shared" si="0"/>
        <v>25</v>
      </c>
      <c r="K30" s="1"/>
    </row>
    <row r="31" spans="1:11" ht="15" customHeight="1" x14ac:dyDescent="0.2">
      <c r="A31" s="1"/>
      <c r="B31" s="20">
        <v>11</v>
      </c>
      <c r="C31" s="21" t="s">
        <v>33</v>
      </c>
      <c r="D31" s="22">
        <v>1000</v>
      </c>
      <c r="E31" s="22">
        <v>20000</v>
      </c>
      <c r="F31" s="23"/>
      <c r="G31" s="24"/>
      <c r="H31" s="25">
        <v>5000</v>
      </c>
      <c r="I31" s="46"/>
      <c r="J31" s="49">
        <f t="shared" si="0"/>
        <v>25</v>
      </c>
      <c r="K31" s="1"/>
    </row>
    <row r="32" spans="1:11" ht="15" customHeight="1" x14ac:dyDescent="0.2">
      <c r="A32" s="1"/>
      <c r="B32" s="20">
        <v>12</v>
      </c>
      <c r="C32" s="21" t="s">
        <v>33</v>
      </c>
      <c r="D32" s="22">
        <v>1000</v>
      </c>
      <c r="E32" s="22">
        <v>20000</v>
      </c>
      <c r="F32" s="23"/>
      <c r="G32" s="24"/>
      <c r="H32" s="25">
        <v>5000</v>
      </c>
      <c r="I32" s="46"/>
      <c r="J32" s="49">
        <f t="shared" si="0"/>
        <v>25</v>
      </c>
      <c r="K32" s="1"/>
    </row>
    <row r="33" spans="1:11" ht="15" customHeight="1" x14ac:dyDescent="0.2">
      <c r="A33" s="1"/>
      <c r="B33" s="20">
        <v>13</v>
      </c>
      <c r="C33" s="21"/>
      <c r="D33" s="22"/>
      <c r="E33" s="22"/>
      <c r="F33" s="23"/>
      <c r="G33" s="24"/>
      <c r="H33" s="25"/>
      <c r="I33" s="46"/>
      <c r="J33" s="49" t="str">
        <f t="shared" si="0"/>
        <v/>
      </c>
      <c r="K33" s="1"/>
    </row>
    <row r="34" spans="1:11" ht="15" customHeight="1" x14ac:dyDescent="0.2">
      <c r="A34" s="1"/>
      <c r="B34" s="20">
        <v>14</v>
      </c>
      <c r="C34" s="21"/>
      <c r="D34" s="22"/>
      <c r="E34" s="22"/>
      <c r="F34" s="23"/>
      <c r="G34" s="24"/>
      <c r="H34" s="25"/>
      <c r="I34" s="46"/>
      <c r="J34" s="49" t="str">
        <f t="shared" si="0"/>
        <v/>
      </c>
      <c r="K34" s="1"/>
    </row>
    <row r="35" spans="1:11" ht="15" customHeight="1" x14ac:dyDescent="0.2">
      <c r="A35" s="1"/>
      <c r="B35" s="20">
        <v>15</v>
      </c>
      <c r="C35" s="21"/>
      <c r="D35" s="22"/>
      <c r="E35" s="22"/>
      <c r="F35" s="23"/>
      <c r="G35" s="24"/>
      <c r="H35" s="25"/>
      <c r="I35" s="46"/>
      <c r="J35" s="49" t="str">
        <f t="shared" si="0"/>
        <v/>
      </c>
      <c r="K35" s="1"/>
    </row>
    <row r="36" spans="1:11" ht="15" customHeight="1" thickBot="1" x14ac:dyDescent="0.25">
      <c r="A36" s="1"/>
      <c r="B36" s="27">
        <v>16</v>
      </c>
      <c r="C36" s="28"/>
      <c r="D36" s="29"/>
      <c r="E36" s="29"/>
      <c r="F36" s="30"/>
      <c r="G36" s="31"/>
      <c r="H36" s="32"/>
      <c r="I36" s="47"/>
      <c r="J36" s="49" t="str">
        <f t="shared" si="0"/>
        <v/>
      </c>
      <c r="K36" s="1"/>
    </row>
    <row r="37" spans="1:11" ht="15" customHeight="1" x14ac:dyDescent="0.2">
      <c r="A37" s="1"/>
      <c r="B37" s="20">
        <v>17</v>
      </c>
      <c r="C37" s="21"/>
      <c r="D37" s="22"/>
      <c r="E37" s="22"/>
      <c r="F37" s="23"/>
      <c r="G37" s="24"/>
      <c r="H37" s="25"/>
      <c r="I37" s="46"/>
      <c r="J37" s="48" t="str">
        <f t="shared" si="0"/>
        <v/>
      </c>
      <c r="K37" s="1"/>
    </row>
    <row r="38" spans="1:11" ht="15" customHeight="1" x14ac:dyDescent="0.2">
      <c r="A38" s="1"/>
      <c r="B38" s="20">
        <v>18</v>
      </c>
      <c r="C38" s="21"/>
      <c r="D38" s="22"/>
      <c r="E38" s="22"/>
      <c r="F38" s="23"/>
      <c r="G38" s="24"/>
      <c r="H38" s="25"/>
      <c r="I38" s="46"/>
      <c r="J38" s="49" t="str">
        <f t="shared" si="0"/>
        <v/>
      </c>
      <c r="K38" s="1"/>
    </row>
    <row r="39" spans="1:11" ht="15" customHeight="1" x14ac:dyDescent="0.2">
      <c r="A39" s="1"/>
      <c r="B39" s="20">
        <v>19</v>
      </c>
      <c r="C39" s="21"/>
      <c r="D39" s="22"/>
      <c r="E39" s="22"/>
      <c r="F39" s="25"/>
      <c r="G39" s="26"/>
      <c r="H39" s="25"/>
      <c r="I39" s="46"/>
      <c r="J39" s="49" t="str">
        <f t="shared" si="0"/>
        <v/>
      </c>
      <c r="K39" s="1"/>
    </row>
    <row r="40" spans="1:11" ht="15" customHeight="1" x14ac:dyDescent="0.2">
      <c r="A40" s="1"/>
      <c r="B40" s="20">
        <v>20</v>
      </c>
      <c r="C40" s="21"/>
      <c r="D40" s="22"/>
      <c r="E40" s="22"/>
      <c r="F40" s="25"/>
      <c r="G40" s="26"/>
      <c r="H40" s="25"/>
      <c r="I40" s="46"/>
      <c r="J40" s="49" t="str">
        <f t="shared" si="0"/>
        <v/>
      </c>
      <c r="K40" s="1"/>
    </row>
    <row r="41" spans="1:11" ht="15" customHeight="1" x14ac:dyDescent="0.2">
      <c r="A41" s="1"/>
      <c r="B41" s="20">
        <v>21</v>
      </c>
      <c r="C41" s="21"/>
      <c r="D41" s="22"/>
      <c r="E41" s="22"/>
      <c r="F41" s="25"/>
      <c r="G41" s="26"/>
      <c r="H41" s="25"/>
      <c r="I41" s="46"/>
      <c r="J41" s="49" t="str">
        <f t="shared" si="0"/>
        <v/>
      </c>
      <c r="K41" s="1"/>
    </row>
    <row r="42" spans="1:11" ht="15" customHeight="1" x14ac:dyDescent="0.2">
      <c r="A42" s="1"/>
      <c r="B42" s="20">
        <v>22</v>
      </c>
      <c r="C42" s="21"/>
      <c r="D42" s="22"/>
      <c r="E42" s="22"/>
      <c r="F42" s="25"/>
      <c r="G42" s="26"/>
      <c r="H42" s="25"/>
      <c r="I42" s="46"/>
      <c r="J42" s="49" t="str">
        <f t="shared" si="0"/>
        <v/>
      </c>
      <c r="K42" s="1"/>
    </row>
    <row r="43" spans="1:11" ht="15" customHeight="1" x14ac:dyDescent="0.2">
      <c r="A43" s="1"/>
      <c r="B43" s="20">
        <v>23</v>
      </c>
      <c r="C43" s="21"/>
      <c r="D43" s="22"/>
      <c r="E43" s="22"/>
      <c r="F43" s="25"/>
      <c r="G43" s="26"/>
      <c r="H43" s="25"/>
      <c r="I43" s="46"/>
      <c r="J43" s="49" t="str">
        <f t="shared" si="0"/>
        <v/>
      </c>
      <c r="K43" s="1"/>
    </row>
    <row r="44" spans="1:11" ht="15" customHeight="1" thickBot="1" x14ac:dyDescent="0.25">
      <c r="A44" s="1"/>
      <c r="B44" s="27">
        <v>24</v>
      </c>
      <c r="C44" s="28"/>
      <c r="D44" s="29"/>
      <c r="E44" s="29"/>
      <c r="F44" s="32"/>
      <c r="G44" s="33"/>
      <c r="H44" s="32"/>
      <c r="I44" s="47"/>
      <c r="J44" s="50" t="str">
        <f t="shared" si="0"/>
        <v/>
      </c>
      <c r="K44" s="1"/>
    </row>
    <row r="45" spans="1:11" ht="15" customHeight="1" x14ac:dyDescent="0.2">
      <c r="A45" s="1"/>
      <c r="B45" s="20">
        <v>25</v>
      </c>
      <c r="C45" s="21"/>
      <c r="D45" s="22"/>
      <c r="E45" s="22"/>
      <c r="F45" s="25"/>
      <c r="G45" s="26"/>
      <c r="H45" s="25"/>
      <c r="I45" s="46"/>
      <c r="J45" s="49" t="str">
        <f t="shared" si="0"/>
        <v/>
      </c>
      <c r="K45" s="1"/>
    </row>
    <row r="46" spans="1:11" ht="15" customHeight="1" x14ac:dyDescent="0.2">
      <c r="A46" s="1"/>
      <c r="B46" s="20">
        <v>26</v>
      </c>
      <c r="C46" s="21"/>
      <c r="D46" s="22"/>
      <c r="E46" s="22"/>
      <c r="F46" s="25"/>
      <c r="G46" s="26"/>
      <c r="H46" s="25"/>
      <c r="I46" s="46"/>
      <c r="J46" s="49" t="str">
        <f t="shared" si="0"/>
        <v/>
      </c>
      <c r="K46" s="1"/>
    </row>
    <row r="47" spans="1:11" ht="15" customHeight="1" x14ac:dyDescent="0.2">
      <c r="A47" s="1"/>
      <c r="B47" s="20">
        <v>27</v>
      </c>
      <c r="C47" s="21"/>
      <c r="D47" s="22"/>
      <c r="E47" s="22"/>
      <c r="F47" s="25"/>
      <c r="G47" s="26"/>
      <c r="H47" s="25"/>
      <c r="I47" s="46"/>
      <c r="J47" s="49" t="str">
        <f t="shared" si="0"/>
        <v/>
      </c>
      <c r="K47" s="1"/>
    </row>
    <row r="48" spans="1:11" ht="15" customHeight="1" x14ac:dyDescent="0.2">
      <c r="A48" s="1"/>
      <c r="B48" s="20">
        <v>28</v>
      </c>
      <c r="C48" s="21"/>
      <c r="D48" s="22"/>
      <c r="E48" s="22"/>
      <c r="F48" s="25"/>
      <c r="G48" s="26"/>
      <c r="H48" s="25"/>
      <c r="I48" s="46"/>
      <c r="J48" s="49" t="str">
        <f t="shared" si="0"/>
        <v/>
      </c>
      <c r="K48" s="1"/>
    </row>
    <row r="49" spans="1:11" ht="15" customHeight="1" x14ac:dyDescent="0.2">
      <c r="A49" s="1"/>
      <c r="B49" s="20">
        <v>29</v>
      </c>
      <c r="C49" s="21"/>
      <c r="D49" s="22"/>
      <c r="E49" s="22"/>
      <c r="F49" s="25"/>
      <c r="G49" s="26"/>
      <c r="H49" s="25"/>
      <c r="I49" s="46"/>
      <c r="J49" s="49" t="str">
        <f t="shared" si="0"/>
        <v/>
      </c>
      <c r="K49" s="1"/>
    </row>
    <row r="50" spans="1:11" ht="15" customHeight="1" x14ac:dyDescent="0.2">
      <c r="A50" s="1"/>
      <c r="B50" s="20">
        <v>30</v>
      </c>
      <c r="C50" s="21"/>
      <c r="D50" s="22"/>
      <c r="E50" s="22"/>
      <c r="F50" s="25"/>
      <c r="G50" s="26"/>
      <c r="H50" s="25"/>
      <c r="I50" s="46"/>
      <c r="J50" s="49" t="str">
        <f t="shared" si="0"/>
        <v/>
      </c>
      <c r="K50" s="1"/>
    </row>
    <row r="51" spans="1:11" ht="15" customHeight="1" x14ac:dyDescent="0.2">
      <c r="A51" s="1"/>
      <c r="B51" s="20">
        <v>31</v>
      </c>
      <c r="C51" s="21"/>
      <c r="D51" s="22"/>
      <c r="E51" s="22"/>
      <c r="F51" s="25"/>
      <c r="G51" s="26"/>
      <c r="H51" s="25"/>
      <c r="I51" s="46"/>
      <c r="J51" s="49" t="str">
        <f t="shared" si="0"/>
        <v/>
      </c>
      <c r="K51" s="1"/>
    </row>
    <row r="52" spans="1:11" ht="15" customHeight="1" thickBot="1" x14ac:dyDescent="0.25">
      <c r="A52" s="1"/>
      <c r="B52" s="27">
        <v>32</v>
      </c>
      <c r="C52" s="28"/>
      <c r="D52" s="29"/>
      <c r="E52" s="29"/>
      <c r="F52" s="32"/>
      <c r="G52" s="33"/>
      <c r="H52" s="32"/>
      <c r="I52" s="47"/>
      <c r="J52" s="50" t="str">
        <f t="shared" si="0"/>
        <v/>
      </c>
      <c r="K52" s="1"/>
    </row>
    <row r="53" spans="1:11" ht="15" customHeight="1" thickBot="1" x14ac:dyDescent="0.25">
      <c r="A53" s="1"/>
      <c r="B53" s="36"/>
      <c r="C53" s="36"/>
      <c r="D53" s="36"/>
      <c r="E53" s="36"/>
      <c r="F53" s="36"/>
      <c r="G53" s="36"/>
      <c r="H53" s="36"/>
      <c r="I53" s="36"/>
      <c r="J53" s="36"/>
      <c r="K53" s="1"/>
    </row>
    <row r="54" spans="1:11" ht="15" customHeight="1" thickBot="1" x14ac:dyDescent="0.25">
      <c r="A54" s="1"/>
      <c r="B54" s="36"/>
      <c r="C54" s="36"/>
      <c r="D54" s="36"/>
      <c r="E54" s="36"/>
      <c r="F54" s="36"/>
      <c r="G54" s="36"/>
      <c r="H54" s="102" t="s">
        <v>30</v>
      </c>
      <c r="I54" s="103"/>
      <c r="J54" s="37">
        <f>SUM(J21:J52)</f>
        <v>7950</v>
      </c>
      <c r="K54" s="1"/>
    </row>
    <row r="55" spans="1:11" ht="15" customHeight="1" thickBot="1" x14ac:dyDescent="0.25">
      <c r="A55" s="1"/>
      <c r="B55" s="36"/>
      <c r="C55" s="36"/>
      <c r="D55" s="36"/>
      <c r="E55" s="36"/>
      <c r="F55" s="36"/>
      <c r="G55" s="36"/>
      <c r="H55" s="36"/>
      <c r="I55" s="36"/>
      <c r="J55" s="38"/>
      <c r="K55" s="1"/>
    </row>
    <row r="56" spans="1:11" ht="15" customHeight="1" x14ac:dyDescent="0.2">
      <c r="A56" s="1"/>
      <c r="B56" s="36"/>
      <c r="C56" s="36"/>
      <c r="D56" s="98" t="s">
        <v>56</v>
      </c>
      <c r="E56" s="94" t="s">
        <v>11</v>
      </c>
      <c r="F56" s="96" t="s">
        <v>12</v>
      </c>
      <c r="G56" s="98" t="s">
        <v>24</v>
      </c>
      <c r="H56" s="88" t="s">
        <v>52</v>
      </c>
      <c r="I56" s="98" t="s">
        <v>13</v>
      </c>
      <c r="J56" s="88" t="s">
        <v>53</v>
      </c>
      <c r="K56" s="1"/>
    </row>
    <row r="57" spans="1:11" ht="15" customHeight="1" thickBot="1" x14ac:dyDescent="0.25">
      <c r="A57" s="1"/>
      <c r="B57" s="36"/>
      <c r="C57" s="36"/>
      <c r="D57" s="99"/>
      <c r="E57" s="95"/>
      <c r="F57" s="97"/>
      <c r="G57" s="99"/>
      <c r="H57" s="89"/>
      <c r="I57" s="99"/>
      <c r="J57" s="89"/>
      <c r="K57" s="1"/>
    </row>
    <row r="58" spans="1:11" ht="15" customHeight="1" x14ac:dyDescent="0.2">
      <c r="A58" s="1"/>
      <c r="B58" s="36"/>
      <c r="C58" s="36"/>
      <c r="D58" s="56"/>
      <c r="E58" s="86" t="s">
        <v>61</v>
      </c>
      <c r="F58" s="57" t="s">
        <v>64</v>
      </c>
      <c r="G58" s="4">
        <f t="shared" ref="G58:G63" si="1">H58/2</f>
        <v>800</v>
      </c>
      <c r="H58" s="58">
        <v>1600</v>
      </c>
      <c r="I58" s="5">
        <f t="shared" ref="I58:J60" si="2">$J$54/G58</f>
        <v>9.9375</v>
      </c>
      <c r="J58" s="5">
        <f t="shared" si="2"/>
        <v>4.96875</v>
      </c>
      <c r="K58" s="1"/>
    </row>
    <row r="59" spans="1:11" ht="15" customHeight="1" x14ac:dyDescent="0.2">
      <c r="A59" s="1"/>
      <c r="B59" s="36"/>
      <c r="C59" s="36"/>
      <c r="D59" s="56"/>
      <c r="E59" s="86"/>
      <c r="F59" s="57" t="s">
        <v>62</v>
      </c>
      <c r="G59" s="7">
        <f t="shared" si="1"/>
        <v>5000</v>
      </c>
      <c r="H59" s="58">
        <v>10000</v>
      </c>
      <c r="I59" s="8">
        <f t="shared" si="2"/>
        <v>1.59</v>
      </c>
      <c r="J59" s="8">
        <f t="shared" si="2"/>
        <v>0.79500000000000004</v>
      </c>
      <c r="K59" s="1"/>
    </row>
    <row r="60" spans="1:11" ht="15" customHeight="1" thickBot="1" x14ac:dyDescent="0.25">
      <c r="A60" s="1"/>
      <c r="B60" s="36"/>
      <c r="C60" s="36"/>
      <c r="D60" s="56"/>
      <c r="E60" s="87"/>
      <c r="F60" s="57" t="s">
        <v>63</v>
      </c>
      <c r="G60" s="7">
        <f t="shared" si="1"/>
        <v>12500</v>
      </c>
      <c r="H60" s="58">
        <v>25000</v>
      </c>
      <c r="I60" s="8">
        <f t="shared" si="2"/>
        <v>0.63600000000000001</v>
      </c>
      <c r="J60" s="8">
        <f t="shared" si="2"/>
        <v>0.318</v>
      </c>
      <c r="K60" s="1"/>
    </row>
    <row r="61" spans="1:11" ht="15" customHeight="1" x14ac:dyDescent="0.2">
      <c r="A61" s="1"/>
      <c r="B61" s="36"/>
      <c r="C61" s="36"/>
      <c r="D61" s="82" t="s">
        <v>57</v>
      </c>
      <c r="E61" s="90" t="s">
        <v>18</v>
      </c>
      <c r="F61" s="3" t="s">
        <v>14</v>
      </c>
      <c r="G61" s="4">
        <f t="shared" si="1"/>
        <v>400</v>
      </c>
      <c r="H61" s="39">
        <v>800</v>
      </c>
      <c r="I61" s="5">
        <f t="shared" ref="I61:I64" si="3">$J$54/G61</f>
        <v>19.875</v>
      </c>
      <c r="J61" s="5">
        <f t="shared" ref="J61:J72" si="4">$J$54/H61</f>
        <v>9.9375</v>
      </c>
      <c r="K61" s="1"/>
    </row>
    <row r="62" spans="1:11" ht="15" customHeight="1" x14ac:dyDescent="0.2">
      <c r="A62" s="1"/>
      <c r="B62" s="36"/>
      <c r="C62" s="36"/>
      <c r="D62" s="82"/>
      <c r="E62" s="91"/>
      <c r="F62" s="6" t="s">
        <v>15</v>
      </c>
      <c r="G62" s="7">
        <f t="shared" si="1"/>
        <v>800</v>
      </c>
      <c r="H62" s="40">
        <v>1600</v>
      </c>
      <c r="I62" s="8">
        <f t="shared" si="3"/>
        <v>9.9375</v>
      </c>
      <c r="J62" s="8">
        <f t="shared" si="4"/>
        <v>4.96875</v>
      </c>
      <c r="K62" s="1"/>
    </row>
    <row r="63" spans="1:11" ht="15" customHeight="1" x14ac:dyDescent="0.2">
      <c r="A63" s="1"/>
      <c r="B63" s="36"/>
      <c r="C63" s="36"/>
      <c r="D63" s="82"/>
      <c r="E63" s="91"/>
      <c r="F63" s="6" t="s">
        <v>16</v>
      </c>
      <c r="G63" s="7">
        <f t="shared" si="1"/>
        <v>2050</v>
      </c>
      <c r="H63" s="40">
        <v>4100</v>
      </c>
      <c r="I63" s="8">
        <f t="shared" si="3"/>
        <v>3.8780487804878048</v>
      </c>
      <c r="J63" s="8">
        <f t="shared" si="4"/>
        <v>1.9390243902439024</v>
      </c>
      <c r="K63" s="1"/>
    </row>
    <row r="64" spans="1:11" ht="15" customHeight="1" thickBot="1" x14ac:dyDescent="0.25">
      <c r="A64" s="1"/>
      <c r="B64" s="36"/>
      <c r="C64" s="36"/>
      <c r="D64" s="82"/>
      <c r="E64" s="92"/>
      <c r="F64" s="9" t="s">
        <v>17</v>
      </c>
      <c r="G64" s="10">
        <f>H64/4</f>
        <v>2500</v>
      </c>
      <c r="H64" s="41">
        <v>10000</v>
      </c>
      <c r="I64" s="8">
        <f t="shared" si="3"/>
        <v>3.18</v>
      </c>
      <c r="J64" s="8">
        <f t="shared" si="4"/>
        <v>0.79500000000000004</v>
      </c>
      <c r="K64" s="1"/>
    </row>
    <row r="65" spans="1:11" ht="15" customHeight="1" x14ac:dyDescent="0.2">
      <c r="A65" s="1"/>
      <c r="B65" s="36"/>
      <c r="C65" s="36"/>
      <c r="D65" s="82"/>
      <c r="E65" s="90" t="s">
        <v>19</v>
      </c>
      <c r="F65" s="3" t="s">
        <v>20</v>
      </c>
      <c r="G65" s="83" t="s">
        <v>54</v>
      </c>
      <c r="H65" s="39">
        <v>100</v>
      </c>
      <c r="I65" s="83" t="s">
        <v>54</v>
      </c>
      <c r="J65" s="5">
        <f t="shared" si="4"/>
        <v>79.5</v>
      </c>
      <c r="K65" s="1"/>
    </row>
    <row r="66" spans="1:11" ht="15" customHeight="1" x14ac:dyDescent="0.2">
      <c r="A66" s="1"/>
      <c r="B66" s="36"/>
      <c r="C66" s="36"/>
      <c r="D66" s="82"/>
      <c r="E66" s="91"/>
      <c r="F66" s="6" t="s">
        <v>21</v>
      </c>
      <c r="G66" s="84"/>
      <c r="H66" s="40">
        <v>400</v>
      </c>
      <c r="I66" s="84"/>
      <c r="J66" s="8">
        <f t="shared" si="4"/>
        <v>19.875</v>
      </c>
      <c r="K66" s="1"/>
    </row>
    <row r="67" spans="1:11" ht="15" customHeight="1" x14ac:dyDescent="0.2">
      <c r="A67" s="1"/>
      <c r="B67" s="36"/>
      <c r="C67" s="36"/>
      <c r="D67" s="82"/>
      <c r="E67" s="91"/>
      <c r="F67" s="6" t="s">
        <v>22</v>
      </c>
      <c r="G67" s="84"/>
      <c r="H67" s="40">
        <v>1200</v>
      </c>
      <c r="I67" s="84"/>
      <c r="J67" s="8">
        <f t="shared" si="4"/>
        <v>6.625</v>
      </c>
      <c r="K67" s="1"/>
    </row>
    <row r="68" spans="1:11" ht="15" customHeight="1" thickBot="1" x14ac:dyDescent="0.25">
      <c r="A68" s="1"/>
      <c r="B68" s="36"/>
      <c r="C68" s="36"/>
      <c r="D68" s="82"/>
      <c r="E68" s="92"/>
      <c r="F68" s="9" t="s">
        <v>60</v>
      </c>
      <c r="G68" s="84"/>
      <c r="H68" s="41">
        <v>1800</v>
      </c>
      <c r="I68" s="84"/>
      <c r="J68" s="11">
        <f t="shared" si="4"/>
        <v>4.416666666666667</v>
      </c>
      <c r="K68" s="1"/>
    </row>
    <row r="69" spans="1:11" ht="15" customHeight="1" x14ac:dyDescent="0.2">
      <c r="A69" s="1"/>
      <c r="B69" s="36"/>
      <c r="C69" s="36"/>
      <c r="D69" s="82"/>
      <c r="E69" s="90" t="s">
        <v>25</v>
      </c>
      <c r="F69" s="3" t="s">
        <v>27</v>
      </c>
      <c r="G69" s="84"/>
      <c r="H69" s="39">
        <v>400</v>
      </c>
      <c r="I69" s="84"/>
      <c r="J69" s="5">
        <f t="shared" si="4"/>
        <v>19.875</v>
      </c>
      <c r="K69" s="1"/>
    </row>
    <row r="70" spans="1:11" ht="15" customHeight="1" thickBot="1" x14ac:dyDescent="0.25">
      <c r="A70" s="1"/>
      <c r="B70" s="36"/>
      <c r="C70" s="36"/>
      <c r="D70" s="82"/>
      <c r="E70" s="92"/>
      <c r="F70" s="9" t="s">
        <v>26</v>
      </c>
      <c r="G70" s="84"/>
      <c r="H70" s="41">
        <v>130</v>
      </c>
      <c r="I70" s="84"/>
      <c r="J70" s="11">
        <f t="shared" si="4"/>
        <v>61.153846153846153</v>
      </c>
      <c r="K70" s="1"/>
    </row>
    <row r="71" spans="1:11" ht="15" customHeight="1" thickBot="1" x14ac:dyDescent="0.25">
      <c r="A71" s="1"/>
      <c r="B71" s="36"/>
      <c r="C71" s="36"/>
      <c r="D71" s="82"/>
      <c r="E71" s="51" t="s">
        <v>23</v>
      </c>
      <c r="F71" s="6"/>
      <c r="G71" s="84"/>
      <c r="H71" s="40">
        <v>25</v>
      </c>
      <c r="I71" s="84"/>
      <c r="J71" s="8">
        <f t="shared" si="4"/>
        <v>318</v>
      </c>
      <c r="K71" s="1"/>
    </row>
    <row r="72" spans="1:11" s="43" customFormat="1" ht="15" customHeight="1" thickBot="1" x14ac:dyDescent="0.3">
      <c r="A72" s="42"/>
      <c r="B72" s="42"/>
      <c r="C72" s="42"/>
      <c r="D72" s="52" t="s">
        <v>58</v>
      </c>
      <c r="E72" s="53" t="s">
        <v>59</v>
      </c>
      <c r="F72" s="54"/>
      <c r="G72" s="85"/>
      <c r="H72" s="55">
        <v>10000</v>
      </c>
      <c r="I72" s="85"/>
      <c r="J72" s="59">
        <f t="shared" si="4"/>
        <v>0.79500000000000004</v>
      </c>
      <c r="K72" s="42"/>
    </row>
    <row r="73" spans="1:11" ht="15" customHeight="1" x14ac:dyDescent="0.25">
      <c r="A73" s="60" t="s">
        <v>36</v>
      </c>
      <c r="B73" s="42"/>
      <c r="C73" s="1"/>
      <c r="D73" s="1"/>
      <c r="E73" s="1"/>
      <c r="F73" s="1"/>
      <c r="G73" s="1"/>
      <c r="H73" s="1"/>
      <c r="I73" s="1"/>
      <c r="J73" s="1"/>
      <c r="K73" s="1"/>
    </row>
    <row r="74" spans="1:11" ht="15" customHeight="1" x14ac:dyDescent="0.2">
      <c r="A74" s="1"/>
      <c r="B74" s="66" t="s">
        <v>37</v>
      </c>
      <c r="C74" s="1"/>
      <c r="D74" s="1"/>
      <c r="E74" s="1"/>
      <c r="F74" s="1"/>
      <c r="G74" s="1"/>
      <c r="H74" s="1"/>
      <c r="I74" s="1"/>
      <c r="J74" s="1"/>
      <c r="K74" s="1"/>
    </row>
    <row r="75" spans="1:11" ht="15" customHeight="1" x14ac:dyDescent="0.2">
      <c r="A75" s="1"/>
      <c r="B75" s="1" t="s">
        <v>68</v>
      </c>
      <c r="C75" s="1"/>
      <c r="D75" s="1"/>
      <c r="E75" s="1"/>
      <c r="F75" s="1"/>
      <c r="G75" s="1"/>
      <c r="H75" s="1"/>
      <c r="I75" s="1"/>
      <c r="J75" s="1"/>
      <c r="K75" s="1"/>
    </row>
    <row r="76" spans="1:11" ht="15" customHeight="1" x14ac:dyDescent="0.2">
      <c r="A76" s="1"/>
      <c r="B76" s="1" t="s">
        <v>38</v>
      </c>
      <c r="C76" s="1"/>
      <c r="D76" s="1"/>
      <c r="E76" s="1"/>
      <c r="F76" s="1"/>
      <c r="G76" s="1"/>
      <c r="H76" s="1"/>
      <c r="I76" s="1"/>
      <c r="J76" s="1"/>
      <c r="K76" s="1"/>
    </row>
    <row r="77" spans="1:11" ht="15" customHeight="1" x14ac:dyDescent="0.2">
      <c r="A77" s="1"/>
      <c r="B77" s="1" t="s">
        <v>39</v>
      </c>
      <c r="C77" s="1"/>
      <c r="D77" s="1"/>
      <c r="E77" s="1"/>
      <c r="F77" s="1"/>
      <c r="G77" s="1"/>
      <c r="H77" s="1"/>
      <c r="I77" s="1"/>
      <c r="J77" s="1"/>
      <c r="K77" s="1"/>
    </row>
    <row r="78" spans="1:11" ht="15" customHeight="1" x14ac:dyDescent="0.2">
      <c r="A78" s="1"/>
      <c r="B78" s="1"/>
      <c r="C78" s="1"/>
      <c r="D78" s="1"/>
      <c r="E78" s="1"/>
      <c r="F78" s="1"/>
      <c r="G78" s="1"/>
      <c r="H78" s="1"/>
      <c r="I78" s="1"/>
      <c r="J78" s="1"/>
      <c r="K78" s="1"/>
    </row>
    <row r="79" spans="1:11" ht="15" customHeight="1" x14ac:dyDescent="0.2">
      <c r="A79" s="1"/>
      <c r="B79" s="1" t="s">
        <v>55</v>
      </c>
      <c r="C79" s="1"/>
      <c r="D79" s="1"/>
      <c r="E79" s="1"/>
      <c r="F79" s="1"/>
      <c r="G79" s="1"/>
      <c r="H79" s="1"/>
      <c r="I79" s="1"/>
      <c r="J79" s="1"/>
      <c r="K79" s="1"/>
    </row>
    <row r="80" spans="1:11" ht="15" customHeight="1" x14ac:dyDescent="0.2">
      <c r="A80" s="1"/>
      <c r="B80" s="1"/>
      <c r="C80" s="1"/>
      <c r="D80" s="1"/>
      <c r="E80" s="1"/>
      <c r="F80" s="1"/>
      <c r="G80" s="1"/>
      <c r="H80" s="1"/>
      <c r="I80" s="1"/>
      <c r="J80" s="1"/>
      <c r="K80" s="1"/>
    </row>
  </sheetData>
  <sheetProtection algorithmName="SHA-512" hashValue="Gc9rsx32NqQfvfHoDzD9u+GF0EjOpw5SNyBaKcaYYFeM2Kwx5PL5REcr5XZ9H5/u95jHeN+q6d08+pi9NF3FgQ==" saltValue="68mlU6dNnrxUUj3UZ/RuZA==" spinCount="100000" sheet="1" objects="1" scenarios="1"/>
  <mergeCells count="25">
    <mergeCell ref="J19:J20"/>
    <mergeCell ref="H54:I54"/>
    <mergeCell ref="D56:D57"/>
    <mergeCell ref="H56:H57"/>
    <mergeCell ref="I56:I57"/>
    <mergeCell ref="B19:B20"/>
    <mergeCell ref="C19:C20"/>
    <mergeCell ref="D19:D20"/>
    <mergeCell ref="E19:I19"/>
    <mergeCell ref="A4:L4"/>
    <mergeCell ref="A1:B2"/>
    <mergeCell ref="C1:J1"/>
    <mergeCell ref="A3:L3"/>
    <mergeCell ref="D61:D71"/>
    <mergeCell ref="G65:G72"/>
    <mergeCell ref="I65:I72"/>
    <mergeCell ref="E58:E60"/>
    <mergeCell ref="J56:J57"/>
    <mergeCell ref="E61:E64"/>
    <mergeCell ref="E65:E68"/>
    <mergeCell ref="E69:E70"/>
    <mergeCell ref="B6:J6"/>
    <mergeCell ref="E56:E57"/>
    <mergeCell ref="F56:F57"/>
    <mergeCell ref="G56:G57"/>
  </mergeCells>
  <hyperlinks>
    <hyperlink ref="B74" r:id="rId1" xr:uid="{45A9A750-0A54-3949-AFA8-F9CBDCCDD09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A6BA1-B06E-AC41-9421-21CD8002C469}">
  <sheetPr>
    <tabColor theme="4"/>
  </sheetPr>
  <dimension ref="A1:K78"/>
  <sheetViews>
    <sheetView showGridLines="0" workbookViewId="0">
      <selection activeCell="R47" sqref="R47"/>
    </sheetView>
  </sheetViews>
  <sheetFormatPr defaultColWidth="10.875" defaultRowHeight="14.25" x14ac:dyDescent="0.2"/>
  <cols>
    <col min="1" max="1" width="3.5" style="2" customWidth="1"/>
    <col min="2" max="2" width="10.875" style="2"/>
    <col min="3" max="3" width="36.375" style="2" customWidth="1"/>
    <col min="4" max="10" width="13.875" style="2" customWidth="1"/>
    <col min="11" max="11" width="3.5" style="2" customWidth="1"/>
    <col min="12" max="16384" width="10.875" style="2"/>
  </cols>
  <sheetData>
    <row r="1" spans="1:11" ht="18" x14ac:dyDescent="0.2">
      <c r="A1" s="69"/>
      <c r="B1" s="104" t="s">
        <v>72</v>
      </c>
      <c r="C1" s="104"/>
      <c r="D1" s="104"/>
      <c r="E1" s="104"/>
      <c r="F1" s="104"/>
      <c r="G1" s="104"/>
      <c r="H1" s="104"/>
      <c r="I1" s="104"/>
      <c r="J1" s="104"/>
      <c r="K1" s="70"/>
    </row>
    <row r="2" spans="1:11" ht="27.75" customHeight="1" thickBot="1" x14ac:dyDescent="0.25">
      <c r="A2" s="71"/>
      <c r="B2" s="105" t="s">
        <v>73</v>
      </c>
      <c r="C2" s="105"/>
      <c r="D2" s="105"/>
      <c r="E2" s="105"/>
      <c r="F2" s="105"/>
      <c r="G2" s="105"/>
      <c r="H2" s="105"/>
      <c r="I2" s="105"/>
      <c r="J2" s="105"/>
      <c r="K2" s="71"/>
    </row>
    <row r="3" spans="1:11" ht="20.25" customHeight="1" x14ac:dyDescent="0.25">
      <c r="A3" s="60" t="s">
        <v>40</v>
      </c>
      <c r="B3" s="1"/>
      <c r="C3" s="1"/>
      <c r="D3" s="1"/>
      <c r="E3" s="1"/>
      <c r="F3" s="1"/>
      <c r="G3" s="1"/>
      <c r="H3" s="1"/>
      <c r="I3" s="1"/>
      <c r="J3" s="1"/>
      <c r="K3" s="1"/>
    </row>
    <row r="4" spans="1:11" x14ac:dyDescent="0.2">
      <c r="A4" s="1"/>
      <c r="B4" s="93" t="s">
        <v>65</v>
      </c>
      <c r="C4" s="93"/>
      <c r="D4" s="93"/>
      <c r="E4" s="93"/>
      <c r="F4" s="93"/>
      <c r="G4" s="93"/>
      <c r="H4" s="93"/>
      <c r="I4" s="93"/>
      <c r="J4" s="93"/>
      <c r="K4" s="1"/>
    </row>
    <row r="5" spans="1:11" x14ac:dyDescent="0.2">
      <c r="A5" s="1"/>
      <c r="B5" s="44"/>
      <c r="C5" s="44"/>
      <c r="D5" s="44"/>
      <c r="E5" s="44"/>
      <c r="F5" s="44"/>
      <c r="G5" s="44"/>
      <c r="H5" s="44"/>
      <c r="I5" s="44"/>
      <c r="J5" s="44"/>
      <c r="K5" s="1"/>
    </row>
    <row r="6" spans="1:11" ht="18" x14ac:dyDescent="0.25">
      <c r="A6" s="60" t="s">
        <v>41</v>
      </c>
      <c r="B6" s="1"/>
      <c r="C6" s="1"/>
      <c r="D6" s="1"/>
      <c r="E6" s="1"/>
      <c r="F6" s="1"/>
      <c r="G6" s="1"/>
      <c r="H6" s="1"/>
      <c r="I6" s="1"/>
      <c r="J6" s="1"/>
      <c r="K6" s="1"/>
    </row>
    <row r="7" spans="1:11" x14ac:dyDescent="0.2">
      <c r="A7" s="1"/>
      <c r="B7" s="1" t="s">
        <v>44</v>
      </c>
      <c r="C7" s="1"/>
      <c r="D7" s="1"/>
      <c r="E7" s="1"/>
      <c r="F7" s="1"/>
      <c r="G7" s="1"/>
      <c r="H7" s="1"/>
      <c r="I7" s="1"/>
      <c r="J7" s="1"/>
      <c r="K7" s="1"/>
    </row>
    <row r="8" spans="1:11" x14ac:dyDescent="0.2">
      <c r="A8" s="1"/>
      <c r="B8" s="1" t="s">
        <v>48</v>
      </c>
      <c r="C8" s="1"/>
      <c r="D8" s="1"/>
      <c r="E8" s="1"/>
      <c r="F8" s="1"/>
      <c r="G8" s="1"/>
      <c r="H8" s="1"/>
      <c r="I8" s="1"/>
      <c r="J8" s="1"/>
      <c r="K8" s="1"/>
    </row>
    <row r="9" spans="1:11" x14ac:dyDescent="0.2">
      <c r="A9" s="1"/>
      <c r="B9" s="1" t="s">
        <v>45</v>
      </c>
      <c r="C9" s="1"/>
      <c r="D9" s="1"/>
      <c r="E9" s="1"/>
      <c r="F9" s="1"/>
      <c r="G9" s="1"/>
      <c r="H9" s="1"/>
      <c r="I9" s="1"/>
      <c r="J9" s="1"/>
      <c r="K9" s="1"/>
    </row>
    <row r="10" spans="1:11" x14ac:dyDescent="0.2">
      <c r="A10" s="1"/>
      <c r="B10" s="1" t="s">
        <v>42</v>
      </c>
      <c r="C10" s="1"/>
      <c r="D10" s="1"/>
      <c r="E10" s="1"/>
      <c r="F10" s="1"/>
      <c r="G10" s="1"/>
      <c r="H10" s="1"/>
      <c r="I10" s="1"/>
      <c r="J10" s="1"/>
      <c r="K10" s="1"/>
    </row>
    <row r="11" spans="1:11" x14ac:dyDescent="0.2">
      <c r="A11" s="1"/>
      <c r="B11" s="1"/>
      <c r="C11" s="1"/>
      <c r="D11" s="1"/>
      <c r="E11" s="1"/>
      <c r="F11" s="1"/>
      <c r="G11" s="1"/>
      <c r="H11" s="1"/>
      <c r="I11" s="1"/>
      <c r="J11" s="1"/>
      <c r="K11" s="1"/>
    </row>
    <row r="12" spans="1:11" ht="18" x14ac:dyDescent="0.25">
      <c r="A12" s="60" t="s">
        <v>43</v>
      </c>
      <c r="B12" s="1"/>
      <c r="C12" s="1"/>
      <c r="D12" s="1"/>
      <c r="E12" s="1"/>
      <c r="F12" s="1"/>
      <c r="G12" s="1"/>
      <c r="H12" s="1"/>
      <c r="I12" s="1"/>
      <c r="J12" s="1"/>
      <c r="K12" s="1"/>
    </row>
    <row r="13" spans="1:11" x14ac:dyDescent="0.2">
      <c r="A13" s="1"/>
      <c r="B13" s="1" t="s">
        <v>50</v>
      </c>
      <c r="C13" s="1"/>
      <c r="D13" s="1"/>
      <c r="E13" s="1"/>
      <c r="F13" s="1"/>
      <c r="G13" s="1"/>
      <c r="H13" s="1"/>
      <c r="I13" s="1"/>
      <c r="J13" s="1"/>
      <c r="K13" s="1"/>
    </row>
    <row r="14" spans="1:11" x14ac:dyDescent="0.2">
      <c r="A14" s="1"/>
      <c r="B14" s="1" t="s">
        <v>46</v>
      </c>
      <c r="C14" s="1"/>
      <c r="D14" s="1"/>
      <c r="E14" s="1"/>
      <c r="F14" s="1"/>
      <c r="G14" s="1"/>
      <c r="H14" s="1"/>
      <c r="I14" s="1"/>
      <c r="J14" s="1"/>
      <c r="K14" s="1"/>
    </row>
    <row r="15" spans="1:11" x14ac:dyDescent="0.2">
      <c r="A15" s="1"/>
      <c r="B15" s="1" t="s">
        <v>66</v>
      </c>
      <c r="C15" s="1"/>
      <c r="D15" s="1"/>
      <c r="E15" s="1"/>
      <c r="F15" s="1"/>
      <c r="G15" s="1"/>
      <c r="H15" s="1"/>
      <c r="I15" s="1"/>
      <c r="J15" s="1"/>
      <c r="K15" s="1"/>
    </row>
    <row r="16" spans="1:11" ht="15" thickBot="1" x14ac:dyDescent="0.25">
      <c r="A16" s="1"/>
      <c r="B16" s="1"/>
      <c r="C16" s="1"/>
      <c r="D16" s="1"/>
      <c r="E16" s="1"/>
      <c r="F16" s="1"/>
      <c r="G16" s="1"/>
      <c r="H16" s="1"/>
      <c r="I16" s="1"/>
      <c r="J16" s="1"/>
      <c r="K16" s="1"/>
    </row>
    <row r="17" spans="1:11" ht="15" customHeight="1" thickBot="1" x14ac:dyDescent="0.25">
      <c r="A17" s="1"/>
      <c r="B17" s="98" t="s">
        <v>0</v>
      </c>
      <c r="C17" s="98" t="s">
        <v>1</v>
      </c>
      <c r="D17" s="96" t="s">
        <v>49</v>
      </c>
      <c r="E17" s="96" t="s">
        <v>51</v>
      </c>
      <c r="F17" s="94"/>
      <c r="G17" s="94"/>
      <c r="H17" s="94"/>
      <c r="I17" s="88"/>
      <c r="J17" s="88" t="s">
        <v>35</v>
      </c>
      <c r="K17" s="1"/>
    </row>
    <row r="18" spans="1:11" ht="15" customHeight="1" thickBot="1" x14ac:dyDescent="0.25">
      <c r="A18" s="1"/>
      <c r="B18" s="100"/>
      <c r="C18" s="100"/>
      <c r="D18" s="101"/>
      <c r="E18" s="12" t="s">
        <v>2</v>
      </c>
      <c r="F18" s="13" t="s">
        <v>3</v>
      </c>
      <c r="G18" s="14" t="s">
        <v>4</v>
      </c>
      <c r="H18" s="13" t="s">
        <v>34</v>
      </c>
      <c r="I18" s="14" t="s">
        <v>47</v>
      </c>
      <c r="J18" s="89"/>
      <c r="K18" s="1"/>
    </row>
    <row r="19" spans="1:11" ht="15" customHeight="1" x14ac:dyDescent="0.2">
      <c r="A19" s="1"/>
      <c r="B19" s="15">
        <v>1</v>
      </c>
      <c r="C19" s="16"/>
      <c r="D19" s="17"/>
      <c r="E19" s="17"/>
      <c r="F19" s="18"/>
      <c r="G19" s="19"/>
      <c r="H19" s="18"/>
      <c r="I19" s="45"/>
      <c r="J19" s="48" t="str">
        <f>IF(D19&lt;&gt;0,D19*SUM(E19:I19)/1000000,"")</f>
        <v/>
      </c>
      <c r="K19" s="1"/>
    </row>
    <row r="20" spans="1:11" ht="15" customHeight="1" x14ac:dyDescent="0.2">
      <c r="A20" s="1"/>
      <c r="B20" s="20">
        <v>2</v>
      </c>
      <c r="C20" s="21"/>
      <c r="D20" s="22"/>
      <c r="E20" s="22"/>
      <c r="F20" s="23"/>
      <c r="G20" s="24"/>
      <c r="H20" s="25"/>
      <c r="I20" s="46"/>
      <c r="J20" s="49" t="str">
        <f t="shared" ref="J20:J50" si="0">IF(D20&lt;&gt;0,D20*SUM(E20:I20)/1000000,"")</f>
        <v/>
      </c>
      <c r="K20" s="1"/>
    </row>
    <row r="21" spans="1:11" ht="15" customHeight="1" x14ac:dyDescent="0.2">
      <c r="A21" s="1"/>
      <c r="B21" s="20">
        <v>3</v>
      </c>
      <c r="C21" s="21"/>
      <c r="D21" s="22"/>
      <c r="E21" s="22"/>
      <c r="F21" s="23"/>
      <c r="G21" s="24"/>
      <c r="H21" s="25"/>
      <c r="I21" s="46"/>
      <c r="J21" s="49" t="str">
        <f t="shared" si="0"/>
        <v/>
      </c>
      <c r="K21" s="1"/>
    </row>
    <row r="22" spans="1:11" ht="15" customHeight="1" x14ac:dyDescent="0.2">
      <c r="A22" s="1"/>
      <c r="B22" s="20">
        <v>4</v>
      </c>
      <c r="C22" s="21"/>
      <c r="D22" s="22"/>
      <c r="E22" s="22"/>
      <c r="F22" s="23"/>
      <c r="G22" s="24"/>
      <c r="H22" s="25"/>
      <c r="I22" s="46"/>
      <c r="J22" s="49" t="str">
        <f t="shared" si="0"/>
        <v/>
      </c>
      <c r="K22" s="1"/>
    </row>
    <row r="23" spans="1:11" ht="15" customHeight="1" x14ac:dyDescent="0.2">
      <c r="A23" s="1"/>
      <c r="B23" s="20">
        <v>5</v>
      </c>
      <c r="C23" s="21"/>
      <c r="D23" s="22"/>
      <c r="E23" s="22"/>
      <c r="F23" s="23"/>
      <c r="G23" s="24"/>
      <c r="H23" s="25"/>
      <c r="I23" s="46"/>
      <c r="J23" s="49" t="str">
        <f t="shared" si="0"/>
        <v/>
      </c>
      <c r="K23" s="1"/>
    </row>
    <row r="24" spans="1:11" ht="15" customHeight="1" x14ac:dyDescent="0.2">
      <c r="A24" s="1"/>
      <c r="B24" s="20">
        <v>6</v>
      </c>
      <c r="C24" s="21"/>
      <c r="D24" s="22"/>
      <c r="E24" s="22"/>
      <c r="F24" s="23"/>
      <c r="G24" s="24"/>
      <c r="H24" s="25"/>
      <c r="I24" s="46"/>
      <c r="J24" s="49" t="str">
        <f t="shared" si="0"/>
        <v/>
      </c>
      <c r="K24" s="1"/>
    </row>
    <row r="25" spans="1:11" ht="15" customHeight="1" x14ac:dyDescent="0.2">
      <c r="A25" s="1"/>
      <c r="B25" s="20">
        <v>7</v>
      </c>
      <c r="C25" s="21"/>
      <c r="D25" s="22"/>
      <c r="E25" s="22"/>
      <c r="F25" s="23"/>
      <c r="G25" s="24"/>
      <c r="H25" s="25"/>
      <c r="I25" s="46"/>
      <c r="J25" s="49" t="str">
        <f t="shared" si="0"/>
        <v/>
      </c>
      <c r="K25" s="1"/>
    </row>
    <row r="26" spans="1:11" ht="15" customHeight="1" thickBot="1" x14ac:dyDescent="0.25">
      <c r="A26" s="1"/>
      <c r="B26" s="20">
        <v>8</v>
      </c>
      <c r="C26" s="21"/>
      <c r="D26" s="22"/>
      <c r="E26" s="22"/>
      <c r="F26" s="23"/>
      <c r="G26" s="24"/>
      <c r="H26" s="25"/>
      <c r="I26" s="46"/>
      <c r="J26" s="49" t="str">
        <f t="shared" si="0"/>
        <v/>
      </c>
      <c r="K26" s="1"/>
    </row>
    <row r="27" spans="1:11" ht="15" customHeight="1" x14ac:dyDescent="0.2">
      <c r="A27" s="1"/>
      <c r="B27" s="15">
        <v>9</v>
      </c>
      <c r="C27" s="16"/>
      <c r="D27" s="17"/>
      <c r="E27" s="17"/>
      <c r="F27" s="34"/>
      <c r="G27" s="35"/>
      <c r="H27" s="18"/>
      <c r="I27" s="45"/>
      <c r="J27" s="48" t="str">
        <f t="shared" si="0"/>
        <v/>
      </c>
      <c r="K27" s="1"/>
    </row>
    <row r="28" spans="1:11" ht="15" customHeight="1" x14ac:dyDescent="0.2">
      <c r="A28" s="1"/>
      <c r="B28" s="20">
        <v>10</v>
      </c>
      <c r="C28" s="21"/>
      <c r="D28" s="22"/>
      <c r="E28" s="22"/>
      <c r="F28" s="23"/>
      <c r="G28" s="24"/>
      <c r="H28" s="25"/>
      <c r="I28" s="46"/>
      <c r="J28" s="49" t="str">
        <f t="shared" si="0"/>
        <v/>
      </c>
      <c r="K28" s="1"/>
    </row>
    <row r="29" spans="1:11" ht="15" customHeight="1" x14ac:dyDescent="0.2">
      <c r="A29" s="1"/>
      <c r="B29" s="20">
        <v>11</v>
      </c>
      <c r="C29" s="21"/>
      <c r="D29" s="22"/>
      <c r="E29" s="22"/>
      <c r="F29" s="23"/>
      <c r="G29" s="24"/>
      <c r="H29" s="25"/>
      <c r="I29" s="46"/>
      <c r="J29" s="49" t="str">
        <f t="shared" si="0"/>
        <v/>
      </c>
      <c r="K29" s="1"/>
    </row>
    <row r="30" spans="1:11" ht="15" customHeight="1" x14ac:dyDescent="0.2">
      <c r="A30" s="1"/>
      <c r="B30" s="20">
        <v>12</v>
      </c>
      <c r="C30" s="21"/>
      <c r="D30" s="22"/>
      <c r="E30" s="22"/>
      <c r="F30" s="23"/>
      <c r="G30" s="24"/>
      <c r="H30" s="25"/>
      <c r="I30" s="46"/>
      <c r="J30" s="49" t="str">
        <f t="shared" si="0"/>
        <v/>
      </c>
      <c r="K30" s="1"/>
    </row>
    <row r="31" spans="1:11" ht="15" customHeight="1" x14ac:dyDescent="0.2">
      <c r="A31" s="1"/>
      <c r="B31" s="20">
        <v>13</v>
      </c>
      <c r="C31" s="21"/>
      <c r="D31" s="22"/>
      <c r="E31" s="22"/>
      <c r="F31" s="23"/>
      <c r="G31" s="24"/>
      <c r="H31" s="25"/>
      <c r="I31" s="46"/>
      <c r="J31" s="49" t="str">
        <f t="shared" si="0"/>
        <v/>
      </c>
      <c r="K31" s="1"/>
    </row>
    <row r="32" spans="1:11" ht="15" customHeight="1" x14ac:dyDescent="0.2">
      <c r="A32" s="1"/>
      <c r="B32" s="20">
        <v>14</v>
      </c>
      <c r="C32" s="21"/>
      <c r="D32" s="22"/>
      <c r="E32" s="22"/>
      <c r="F32" s="23"/>
      <c r="G32" s="24"/>
      <c r="H32" s="25"/>
      <c r="I32" s="46"/>
      <c r="J32" s="49" t="str">
        <f t="shared" si="0"/>
        <v/>
      </c>
      <c r="K32" s="1"/>
    </row>
    <row r="33" spans="1:11" ht="15" customHeight="1" x14ac:dyDescent="0.2">
      <c r="A33" s="1"/>
      <c r="B33" s="20">
        <v>15</v>
      </c>
      <c r="C33" s="21"/>
      <c r="D33" s="22"/>
      <c r="E33" s="22"/>
      <c r="F33" s="23"/>
      <c r="G33" s="24"/>
      <c r="H33" s="25"/>
      <c r="I33" s="46"/>
      <c r="J33" s="49" t="str">
        <f t="shared" si="0"/>
        <v/>
      </c>
      <c r="K33" s="1"/>
    </row>
    <row r="34" spans="1:11" ht="15" customHeight="1" thickBot="1" x14ac:dyDescent="0.25">
      <c r="A34" s="1"/>
      <c r="B34" s="27">
        <v>16</v>
      </c>
      <c r="C34" s="28"/>
      <c r="D34" s="29"/>
      <c r="E34" s="29"/>
      <c r="F34" s="30"/>
      <c r="G34" s="31"/>
      <c r="H34" s="32"/>
      <c r="I34" s="47"/>
      <c r="J34" s="49" t="str">
        <f t="shared" si="0"/>
        <v/>
      </c>
      <c r="K34" s="1"/>
    </row>
    <row r="35" spans="1:11" ht="15" customHeight="1" x14ac:dyDescent="0.2">
      <c r="A35" s="1"/>
      <c r="B35" s="20">
        <v>17</v>
      </c>
      <c r="C35" s="21"/>
      <c r="D35" s="22"/>
      <c r="E35" s="22"/>
      <c r="F35" s="23"/>
      <c r="G35" s="24"/>
      <c r="H35" s="25"/>
      <c r="I35" s="46"/>
      <c r="J35" s="48" t="str">
        <f t="shared" si="0"/>
        <v/>
      </c>
      <c r="K35" s="1"/>
    </row>
    <row r="36" spans="1:11" ht="15" customHeight="1" x14ac:dyDescent="0.2">
      <c r="A36" s="1"/>
      <c r="B36" s="20">
        <v>18</v>
      </c>
      <c r="C36" s="21"/>
      <c r="D36" s="22"/>
      <c r="E36" s="22"/>
      <c r="F36" s="23"/>
      <c r="G36" s="24"/>
      <c r="H36" s="25"/>
      <c r="I36" s="46"/>
      <c r="J36" s="49" t="str">
        <f t="shared" si="0"/>
        <v/>
      </c>
      <c r="K36" s="1"/>
    </row>
    <row r="37" spans="1:11" ht="15" customHeight="1" x14ac:dyDescent="0.2">
      <c r="A37" s="1"/>
      <c r="B37" s="20">
        <v>19</v>
      </c>
      <c r="C37" s="21"/>
      <c r="D37" s="22"/>
      <c r="E37" s="22"/>
      <c r="F37" s="25"/>
      <c r="G37" s="26"/>
      <c r="H37" s="25"/>
      <c r="I37" s="46"/>
      <c r="J37" s="49" t="str">
        <f t="shared" si="0"/>
        <v/>
      </c>
      <c r="K37" s="1"/>
    </row>
    <row r="38" spans="1:11" ht="15" customHeight="1" x14ac:dyDescent="0.2">
      <c r="A38" s="1"/>
      <c r="B38" s="20">
        <v>20</v>
      </c>
      <c r="C38" s="21"/>
      <c r="D38" s="22"/>
      <c r="E38" s="22"/>
      <c r="F38" s="25"/>
      <c r="G38" s="26"/>
      <c r="H38" s="25"/>
      <c r="I38" s="46"/>
      <c r="J38" s="49" t="str">
        <f t="shared" si="0"/>
        <v/>
      </c>
      <c r="K38" s="1"/>
    </row>
    <row r="39" spans="1:11" ht="15" customHeight="1" x14ac:dyDescent="0.2">
      <c r="A39" s="1"/>
      <c r="B39" s="20">
        <v>21</v>
      </c>
      <c r="C39" s="21"/>
      <c r="D39" s="22"/>
      <c r="E39" s="22"/>
      <c r="F39" s="25"/>
      <c r="G39" s="26"/>
      <c r="H39" s="25"/>
      <c r="I39" s="46"/>
      <c r="J39" s="49" t="str">
        <f t="shared" si="0"/>
        <v/>
      </c>
      <c r="K39" s="1"/>
    </row>
    <row r="40" spans="1:11" ht="15" customHeight="1" x14ac:dyDescent="0.2">
      <c r="A40" s="1"/>
      <c r="B40" s="20">
        <v>22</v>
      </c>
      <c r="C40" s="21"/>
      <c r="D40" s="22"/>
      <c r="E40" s="22"/>
      <c r="F40" s="25"/>
      <c r="G40" s="26"/>
      <c r="H40" s="25"/>
      <c r="I40" s="46"/>
      <c r="J40" s="49" t="str">
        <f t="shared" si="0"/>
        <v/>
      </c>
      <c r="K40" s="1"/>
    </row>
    <row r="41" spans="1:11" ht="15" customHeight="1" x14ac:dyDescent="0.2">
      <c r="A41" s="1"/>
      <c r="B41" s="20">
        <v>23</v>
      </c>
      <c r="C41" s="21"/>
      <c r="D41" s="22"/>
      <c r="E41" s="22"/>
      <c r="F41" s="25"/>
      <c r="G41" s="26"/>
      <c r="H41" s="25"/>
      <c r="I41" s="46"/>
      <c r="J41" s="49" t="str">
        <f t="shared" si="0"/>
        <v/>
      </c>
      <c r="K41" s="1"/>
    </row>
    <row r="42" spans="1:11" ht="15" customHeight="1" thickBot="1" x14ac:dyDescent="0.25">
      <c r="A42" s="1"/>
      <c r="B42" s="27">
        <v>24</v>
      </c>
      <c r="C42" s="28"/>
      <c r="D42" s="29"/>
      <c r="E42" s="29"/>
      <c r="F42" s="32"/>
      <c r="G42" s="33"/>
      <c r="H42" s="32"/>
      <c r="I42" s="47"/>
      <c r="J42" s="50" t="str">
        <f t="shared" si="0"/>
        <v/>
      </c>
      <c r="K42" s="1"/>
    </row>
    <row r="43" spans="1:11" ht="15" customHeight="1" x14ac:dyDescent="0.2">
      <c r="A43" s="1"/>
      <c r="B43" s="20">
        <v>25</v>
      </c>
      <c r="C43" s="21"/>
      <c r="D43" s="22"/>
      <c r="E43" s="22"/>
      <c r="F43" s="25"/>
      <c r="G43" s="26"/>
      <c r="H43" s="25"/>
      <c r="I43" s="46"/>
      <c r="J43" s="49" t="str">
        <f t="shared" si="0"/>
        <v/>
      </c>
      <c r="K43" s="1"/>
    </row>
    <row r="44" spans="1:11" ht="15" customHeight="1" x14ac:dyDescent="0.2">
      <c r="A44" s="1"/>
      <c r="B44" s="20">
        <v>26</v>
      </c>
      <c r="C44" s="21"/>
      <c r="D44" s="22"/>
      <c r="E44" s="22"/>
      <c r="F44" s="25"/>
      <c r="G44" s="26"/>
      <c r="H44" s="25"/>
      <c r="I44" s="46"/>
      <c r="J44" s="49" t="str">
        <f t="shared" si="0"/>
        <v/>
      </c>
      <c r="K44" s="1"/>
    </row>
    <row r="45" spans="1:11" ht="15" customHeight="1" x14ac:dyDescent="0.2">
      <c r="A45" s="1"/>
      <c r="B45" s="20">
        <v>27</v>
      </c>
      <c r="C45" s="21"/>
      <c r="D45" s="22"/>
      <c r="E45" s="22"/>
      <c r="F45" s="25"/>
      <c r="G45" s="26"/>
      <c r="H45" s="25"/>
      <c r="I45" s="46"/>
      <c r="J45" s="49" t="str">
        <f t="shared" si="0"/>
        <v/>
      </c>
      <c r="K45" s="1"/>
    </row>
    <row r="46" spans="1:11" ht="15" customHeight="1" x14ac:dyDescent="0.2">
      <c r="A46" s="1"/>
      <c r="B46" s="20">
        <v>28</v>
      </c>
      <c r="C46" s="21"/>
      <c r="D46" s="22"/>
      <c r="E46" s="22"/>
      <c r="F46" s="25"/>
      <c r="G46" s="26"/>
      <c r="H46" s="25"/>
      <c r="I46" s="46"/>
      <c r="J46" s="49" t="str">
        <f t="shared" si="0"/>
        <v/>
      </c>
      <c r="K46" s="1"/>
    </row>
    <row r="47" spans="1:11" ht="15" customHeight="1" x14ac:dyDescent="0.2">
      <c r="A47" s="1"/>
      <c r="B47" s="20">
        <v>29</v>
      </c>
      <c r="C47" s="21"/>
      <c r="D47" s="22"/>
      <c r="E47" s="22"/>
      <c r="F47" s="25"/>
      <c r="G47" s="26"/>
      <c r="H47" s="25"/>
      <c r="I47" s="46"/>
      <c r="J47" s="49" t="str">
        <f t="shared" si="0"/>
        <v/>
      </c>
      <c r="K47" s="1"/>
    </row>
    <row r="48" spans="1:11" ht="15" customHeight="1" x14ac:dyDescent="0.2">
      <c r="A48" s="1"/>
      <c r="B48" s="20">
        <v>30</v>
      </c>
      <c r="C48" s="21"/>
      <c r="D48" s="22"/>
      <c r="E48" s="22"/>
      <c r="F48" s="25"/>
      <c r="G48" s="26"/>
      <c r="H48" s="25"/>
      <c r="I48" s="46"/>
      <c r="J48" s="49" t="str">
        <f t="shared" si="0"/>
        <v/>
      </c>
      <c r="K48" s="1"/>
    </row>
    <row r="49" spans="1:11" ht="15" customHeight="1" x14ac:dyDescent="0.2">
      <c r="A49" s="1"/>
      <c r="B49" s="20">
        <v>31</v>
      </c>
      <c r="C49" s="21"/>
      <c r="D49" s="22"/>
      <c r="E49" s="22"/>
      <c r="F49" s="25"/>
      <c r="G49" s="26"/>
      <c r="H49" s="25"/>
      <c r="I49" s="46"/>
      <c r="J49" s="49" t="str">
        <f t="shared" si="0"/>
        <v/>
      </c>
      <c r="K49" s="1"/>
    </row>
    <row r="50" spans="1:11" ht="15" customHeight="1" thickBot="1" x14ac:dyDescent="0.25">
      <c r="A50" s="1"/>
      <c r="B50" s="27">
        <v>32</v>
      </c>
      <c r="C50" s="28"/>
      <c r="D50" s="29"/>
      <c r="E50" s="29"/>
      <c r="F50" s="32"/>
      <c r="G50" s="33"/>
      <c r="H50" s="32"/>
      <c r="I50" s="47"/>
      <c r="J50" s="50" t="str">
        <f t="shared" si="0"/>
        <v/>
      </c>
      <c r="K50" s="1"/>
    </row>
    <row r="51" spans="1:11" ht="15" customHeight="1" thickBot="1" x14ac:dyDescent="0.25">
      <c r="A51" s="1"/>
      <c r="B51" s="36"/>
      <c r="C51" s="36"/>
      <c r="D51" s="36"/>
      <c r="E51" s="36"/>
      <c r="F51" s="36"/>
      <c r="G51" s="36"/>
      <c r="H51" s="36"/>
      <c r="I51" s="36"/>
      <c r="J51" s="36"/>
      <c r="K51" s="1"/>
    </row>
    <row r="52" spans="1:11" ht="15" customHeight="1" thickBot="1" x14ac:dyDescent="0.25">
      <c r="A52" s="1"/>
      <c r="B52" s="36"/>
      <c r="C52" s="36"/>
      <c r="D52" s="36"/>
      <c r="E52" s="36"/>
      <c r="F52" s="36"/>
      <c r="G52" s="36"/>
      <c r="H52" s="102" t="s">
        <v>30</v>
      </c>
      <c r="I52" s="103"/>
      <c r="J52" s="37">
        <f>SUM(J19:J50)</f>
        <v>0</v>
      </c>
      <c r="K52" s="1"/>
    </row>
    <row r="53" spans="1:11" ht="15" customHeight="1" thickBot="1" x14ac:dyDescent="0.25">
      <c r="A53" s="1"/>
      <c r="B53" s="36"/>
      <c r="C53" s="36"/>
      <c r="D53" s="36"/>
      <c r="E53" s="36"/>
      <c r="F53" s="36"/>
      <c r="G53" s="36"/>
      <c r="H53" s="36"/>
      <c r="I53" s="36"/>
      <c r="J53" s="38"/>
      <c r="K53" s="1"/>
    </row>
    <row r="54" spans="1:11" ht="15" customHeight="1" x14ac:dyDescent="0.2">
      <c r="A54" s="1"/>
      <c r="B54" s="36"/>
      <c r="C54" s="36"/>
      <c r="D54" s="98" t="s">
        <v>56</v>
      </c>
      <c r="E54" s="94" t="s">
        <v>11</v>
      </c>
      <c r="F54" s="96" t="s">
        <v>12</v>
      </c>
      <c r="G54" s="98" t="s">
        <v>24</v>
      </c>
      <c r="H54" s="88" t="s">
        <v>52</v>
      </c>
      <c r="I54" s="98" t="s">
        <v>13</v>
      </c>
      <c r="J54" s="88" t="s">
        <v>53</v>
      </c>
      <c r="K54" s="1"/>
    </row>
    <row r="55" spans="1:11" ht="15" customHeight="1" thickBot="1" x14ac:dyDescent="0.25">
      <c r="A55" s="1"/>
      <c r="B55" s="36"/>
      <c r="C55" s="36"/>
      <c r="D55" s="99"/>
      <c r="E55" s="95"/>
      <c r="F55" s="97"/>
      <c r="G55" s="99"/>
      <c r="H55" s="89"/>
      <c r="I55" s="99"/>
      <c r="J55" s="89"/>
      <c r="K55" s="1"/>
    </row>
    <row r="56" spans="1:11" ht="15" customHeight="1" x14ac:dyDescent="0.2">
      <c r="A56" s="1"/>
      <c r="B56" s="36"/>
      <c r="C56" s="36"/>
      <c r="D56" s="56"/>
      <c r="E56" s="86" t="s">
        <v>61</v>
      </c>
      <c r="F56" s="57" t="s">
        <v>64</v>
      </c>
      <c r="G56" s="4">
        <f t="shared" ref="G56:G61" si="1">H56/2</f>
        <v>800</v>
      </c>
      <c r="H56" s="58">
        <v>1600</v>
      </c>
      <c r="I56" s="5">
        <f t="shared" ref="I56:J70" si="2">$J$52/G56</f>
        <v>0</v>
      </c>
      <c r="J56" s="5">
        <f t="shared" si="2"/>
        <v>0</v>
      </c>
      <c r="K56" s="1"/>
    </row>
    <row r="57" spans="1:11" ht="15" customHeight="1" x14ac:dyDescent="0.2">
      <c r="A57" s="1"/>
      <c r="B57" s="36"/>
      <c r="C57" s="36"/>
      <c r="D57" s="56"/>
      <c r="E57" s="86"/>
      <c r="F57" s="57" t="s">
        <v>62</v>
      </c>
      <c r="G57" s="7">
        <f t="shared" si="1"/>
        <v>5000</v>
      </c>
      <c r="H57" s="58">
        <v>10000</v>
      </c>
      <c r="I57" s="8">
        <f t="shared" si="2"/>
        <v>0</v>
      </c>
      <c r="J57" s="8">
        <f t="shared" si="2"/>
        <v>0</v>
      </c>
      <c r="K57" s="1"/>
    </row>
    <row r="58" spans="1:11" ht="15" customHeight="1" thickBot="1" x14ac:dyDescent="0.25">
      <c r="A58" s="1"/>
      <c r="B58" s="36"/>
      <c r="C58" s="36"/>
      <c r="D58" s="56"/>
      <c r="E58" s="87"/>
      <c r="F58" s="57" t="s">
        <v>63</v>
      </c>
      <c r="G58" s="7">
        <f t="shared" si="1"/>
        <v>12500</v>
      </c>
      <c r="H58" s="58">
        <v>25000</v>
      </c>
      <c r="I58" s="8">
        <f t="shared" si="2"/>
        <v>0</v>
      </c>
      <c r="J58" s="8">
        <f t="shared" si="2"/>
        <v>0</v>
      </c>
      <c r="K58" s="1"/>
    </row>
    <row r="59" spans="1:11" ht="15" customHeight="1" x14ac:dyDescent="0.2">
      <c r="A59" s="1"/>
      <c r="B59" s="36"/>
      <c r="C59" s="36"/>
      <c r="D59" s="82" t="s">
        <v>57</v>
      </c>
      <c r="E59" s="90" t="s">
        <v>18</v>
      </c>
      <c r="F59" s="3" t="s">
        <v>14</v>
      </c>
      <c r="G59" s="4">
        <f t="shared" si="1"/>
        <v>400</v>
      </c>
      <c r="H59" s="39">
        <v>800</v>
      </c>
      <c r="I59" s="5">
        <f t="shared" si="2"/>
        <v>0</v>
      </c>
      <c r="J59" s="5">
        <f t="shared" si="2"/>
        <v>0</v>
      </c>
      <c r="K59" s="1"/>
    </row>
    <row r="60" spans="1:11" ht="15" customHeight="1" x14ac:dyDescent="0.2">
      <c r="A60" s="1"/>
      <c r="B60" s="36"/>
      <c r="C60" s="36"/>
      <c r="D60" s="82"/>
      <c r="E60" s="91"/>
      <c r="F60" s="6" t="s">
        <v>15</v>
      </c>
      <c r="G60" s="7">
        <f t="shared" si="1"/>
        <v>800</v>
      </c>
      <c r="H60" s="40">
        <v>1600</v>
      </c>
      <c r="I60" s="8">
        <f t="shared" si="2"/>
        <v>0</v>
      </c>
      <c r="J60" s="8">
        <f t="shared" si="2"/>
        <v>0</v>
      </c>
      <c r="K60" s="1"/>
    </row>
    <row r="61" spans="1:11" ht="15" customHeight="1" x14ac:dyDescent="0.2">
      <c r="A61" s="1"/>
      <c r="B61" s="36"/>
      <c r="C61" s="36"/>
      <c r="D61" s="82"/>
      <c r="E61" s="91"/>
      <c r="F61" s="6" t="s">
        <v>16</v>
      </c>
      <c r="G61" s="7">
        <f t="shared" si="1"/>
        <v>2050</v>
      </c>
      <c r="H61" s="40">
        <v>4100</v>
      </c>
      <c r="I61" s="8">
        <f t="shared" si="2"/>
        <v>0</v>
      </c>
      <c r="J61" s="8">
        <f t="shared" si="2"/>
        <v>0</v>
      </c>
      <c r="K61" s="1"/>
    </row>
    <row r="62" spans="1:11" ht="15" customHeight="1" thickBot="1" x14ac:dyDescent="0.25">
      <c r="A62" s="1"/>
      <c r="B62" s="36"/>
      <c r="C62" s="36"/>
      <c r="D62" s="82"/>
      <c r="E62" s="92"/>
      <c r="F62" s="9" t="s">
        <v>17</v>
      </c>
      <c r="G62" s="10">
        <f>H62/4</f>
        <v>2500</v>
      </c>
      <c r="H62" s="41">
        <v>10000</v>
      </c>
      <c r="I62" s="8">
        <f t="shared" si="2"/>
        <v>0</v>
      </c>
      <c r="J62" s="8">
        <f t="shared" si="2"/>
        <v>0</v>
      </c>
      <c r="K62" s="1"/>
    </row>
    <row r="63" spans="1:11" ht="15" customHeight="1" x14ac:dyDescent="0.2">
      <c r="A63" s="1"/>
      <c r="B63" s="36"/>
      <c r="C63" s="36"/>
      <c r="D63" s="82"/>
      <c r="E63" s="90" t="s">
        <v>19</v>
      </c>
      <c r="F63" s="3" t="s">
        <v>20</v>
      </c>
      <c r="G63" s="83" t="s">
        <v>54</v>
      </c>
      <c r="H63" s="39">
        <v>100</v>
      </c>
      <c r="I63" s="83" t="s">
        <v>54</v>
      </c>
      <c r="J63" s="5">
        <f t="shared" si="2"/>
        <v>0</v>
      </c>
      <c r="K63" s="1"/>
    </row>
    <row r="64" spans="1:11" ht="15" customHeight="1" x14ac:dyDescent="0.2">
      <c r="A64" s="1"/>
      <c r="B64" s="36"/>
      <c r="C64" s="36"/>
      <c r="D64" s="82"/>
      <c r="E64" s="91"/>
      <c r="F64" s="6" t="s">
        <v>21</v>
      </c>
      <c r="G64" s="84"/>
      <c r="H64" s="40">
        <v>400</v>
      </c>
      <c r="I64" s="84"/>
      <c r="J64" s="8">
        <f t="shared" si="2"/>
        <v>0</v>
      </c>
      <c r="K64" s="1"/>
    </row>
    <row r="65" spans="1:11" ht="15" customHeight="1" x14ac:dyDescent="0.2">
      <c r="A65" s="1"/>
      <c r="B65" s="36"/>
      <c r="C65" s="36"/>
      <c r="D65" s="82"/>
      <c r="E65" s="91"/>
      <c r="F65" s="6" t="s">
        <v>22</v>
      </c>
      <c r="G65" s="84"/>
      <c r="H65" s="40">
        <v>1200</v>
      </c>
      <c r="I65" s="84"/>
      <c r="J65" s="8">
        <f t="shared" si="2"/>
        <v>0</v>
      </c>
      <c r="K65" s="1"/>
    </row>
    <row r="66" spans="1:11" ht="15" customHeight="1" thickBot="1" x14ac:dyDescent="0.25">
      <c r="A66" s="1"/>
      <c r="B66" s="36"/>
      <c r="C66" s="36"/>
      <c r="D66" s="82"/>
      <c r="E66" s="92"/>
      <c r="F66" s="9" t="s">
        <v>60</v>
      </c>
      <c r="G66" s="84"/>
      <c r="H66" s="41">
        <v>1800</v>
      </c>
      <c r="I66" s="84"/>
      <c r="J66" s="11">
        <f t="shared" si="2"/>
        <v>0</v>
      </c>
      <c r="K66" s="1"/>
    </row>
    <row r="67" spans="1:11" ht="15" customHeight="1" x14ac:dyDescent="0.2">
      <c r="A67" s="1"/>
      <c r="B67" s="36"/>
      <c r="C67" s="36"/>
      <c r="D67" s="82"/>
      <c r="E67" s="90" t="s">
        <v>25</v>
      </c>
      <c r="F67" s="3" t="s">
        <v>27</v>
      </c>
      <c r="G67" s="84"/>
      <c r="H67" s="39">
        <v>400</v>
      </c>
      <c r="I67" s="84"/>
      <c r="J67" s="5">
        <f t="shared" si="2"/>
        <v>0</v>
      </c>
      <c r="K67" s="1"/>
    </row>
    <row r="68" spans="1:11" s="43" customFormat="1" ht="15" customHeight="1" thickBot="1" x14ac:dyDescent="0.3">
      <c r="A68" s="1"/>
      <c r="B68" s="36"/>
      <c r="C68" s="36"/>
      <c r="D68" s="82"/>
      <c r="E68" s="92"/>
      <c r="F68" s="9" t="s">
        <v>26</v>
      </c>
      <c r="G68" s="84"/>
      <c r="H68" s="41">
        <v>130</v>
      </c>
      <c r="I68" s="84"/>
      <c r="J68" s="11">
        <f t="shared" si="2"/>
        <v>0</v>
      </c>
      <c r="K68" s="1"/>
    </row>
    <row r="69" spans="1:11" ht="15" customHeight="1" thickBot="1" x14ac:dyDescent="0.25">
      <c r="A69" s="1"/>
      <c r="B69" s="36"/>
      <c r="C69" s="36"/>
      <c r="D69" s="82"/>
      <c r="E69" s="51" t="s">
        <v>23</v>
      </c>
      <c r="F69" s="6"/>
      <c r="G69" s="84"/>
      <c r="H69" s="40">
        <v>25</v>
      </c>
      <c r="I69" s="84"/>
      <c r="J69" s="8">
        <f t="shared" si="2"/>
        <v>0</v>
      </c>
      <c r="K69" s="1"/>
    </row>
    <row r="70" spans="1:11" ht="15" customHeight="1" thickBot="1" x14ac:dyDescent="0.3">
      <c r="A70" s="42"/>
      <c r="B70" s="42"/>
      <c r="C70" s="42"/>
      <c r="D70" s="52" t="s">
        <v>58</v>
      </c>
      <c r="E70" s="53" t="s">
        <v>59</v>
      </c>
      <c r="F70" s="54"/>
      <c r="G70" s="85"/>
      <c r="H70" s="55">
        <v>10000</v>
      </c>
      <c r="I70" s="85"/>
      <c r="J70" s="59">
        <f t="shared" si="2"/>
        <v>0</v>
      </c>
      <c r="K70" s="42"/>
    </row>
    <row r="71" spans="1:11" ht="15" customHeight="1" x14ac:dyDescent="0.25">
      <c r="A71" s="60" t="s">
        <v>36</v>
      </c>
      <c r="B71" s="42"/>
      <c r="C71" s="1"/>
      <c r="D71" s="1"/>
      <c r="E71" s="1"/>
      <c r="F71" s="1"/>
      <c r="G71" s="1"/>
      <c r="H71" s="1"/>
      <c r="I71" s="1"/>
      <c r="J71" s="1"/>
      <c r="K71" s="1"/>
    </row>
    <row r="72" spans="1:11" ht="15" customHeight="1" x14ac:dyDescent="0.2">
      <c r="A72" s="1"/>
      <c r="B72" s="66" t="s">
        <v>37</v>
      </c>
      <c r="C72" s="1"/>
      <c r="D72" s="1"/>
      <c r="E72" s="1"/>
      <c r="F72" s="1"/>
      <c r="G72" s="1"/>
      <c r="H72" s="1"/>
      <c r="I72" s="1"/>
      <c r="J72" s="1"/>
      <c r="K72" s="1"/>
    </row>
    <row r="73" spans="1:11" ht="15" customHeight="1" x14ac:dyDescent="0.2">
      <c r="A73" s="1"/>
      <c r="B73" s="1" t="s">
        <v>68</v>
      </c>
      <c r="C73" s="1"/>
      <c r="D73" s="1"/>
      <c r="E73" s="1"/>
      <c r="F73" s="1"/>
      <c r="G73" s="1"/>
      <c r="H73" s="1"/>
      <c r="I73" s="1"/>
      <c r="J73" s="1"/>
      <c r="K73" s="1"/>
    </row>
    <row r="74" spans="1:11" ht="15" customHeight="1" x14ac:dyDescent="0.2">
      <c r="A74" s="1"/>
      <c r="B74" s="1" t="s">
        <v>38</v>
      </c>
      <c r="C74" s="1"/>
      <c r="D74" s="1"/>
      <c r="E74" s="1"/>
      <c r="F74" s="1"/>
      <c r="G74" s="1"/>
      <c r="H74" s="1"/>
      <c r="I74" s="1"/>
      <c r="J74" s="1"/>
      <c r="K74" s="1"/>
    </row>
    <row r="75" spans="1:11" ht="15" customHeight="1" x14ac:dyDescent="0.2">
      <c r="A75" s="1"/>
      <c r="B75" s="1" t="s">
        <v>39</v>
      </c>
      <c r="C75" s="1"/>
      <c r="D75" s="1"/>
      <c r="E75" s="1"/>
      <c r="F75" s="1"/>
      <c r="G75" s="1"/>
      <c r="H75" s="1"/>
      <c r="I75" s="1"/>
      <c r="J75" s="1"/>
      <c r="K75" s="1"/>
    </row>
    <row r="76" spans="1:11" ht="15" customHeight="1" x14ac:dyDescent="0.2">
      <c r="A76" s="1"/>
      <c r="B76" s="1"/>
      <c r="C76" s="1"/>
      <c r="D76" s="1"/>
      <c r="E76" s="1"/>
      <c r="F76" s="1"/>
      <c r="G76" s="1"/>
      <c r="H76" s="1"/>
      <c r="I76" s="1"/>
      <c r="J76" s="1"/>
      <c r="K76" s="1"/>
    </row>
    <row r="77" spans="1:11" x14ac:dyDescent="0.2">
      <c r="A77" s="1"/>
      <c r="B77" s="1" t="s">
        <v>55</v>
      </c>
      <c r="C77" s="1"/>
      <c r="D77" s="1"/>
      <c r="E77" s="1"/>
      <c r="F77" s="1"/>
      <c r="G77" s="1"/>
      <c r="H77" s="1"/>
      <c r="I77" s="1"/>
      <c r="J77" s="1"/>
      <c r="K77" s="1"/>
    </row>
    <row r="78" spans="1:11" x14ac:dyDescent="0.2">
      <c r="A78" s="1"/>
      <c r="B78" s="1"/>
      <c r="C78" s="1"/>
      <c r="D78" s="1"/>
      <c r="E78" s="1"/>
      <c r="F78" s="1"/>
      <c r="G78" s="1"/>
      <c r="H78" s="1"/>
      <c r="I78" s="1"/>
      <c r="J78" s="1"/>
      <c r="K78" s="1"/>
    </row>
  </sheetData>
  <mergeCells count="23">
    <mergeCell ref="I54:I55"/>
    <mergeCell ref="B4:J4"/>
    <mergeCell ref="B17:B18"/>
    <mergeCell ref="C17:C18"/>
    <mergeCell ref="D17:D18"/>
    <mergeCell ref="E17:I17"/>
    <mergeCell ref="J17:J18"/>
    <mergeCell ref="B1:J1"/>
    <mergeCell ref="B2:J2"/>
    <mergeCell ref="J54:J55"/>
    <mergeCell ref="E56:E58"/>
    <mergeCell ref="D59:D69"/>
    <mergeCell ref="E59:E62"/>
    <mergeCell ref="E63:E66"/>
    <mergeCell ref="G63:G70"/>
    <mergeCell ref="I63:I70"/>
    <mergeCell ref="E67:E68"/>
    <mergeCell ref="H52:I52"/>
    <mergeCell ref="D54:D55"/>
    <mergeCell ref="E54:E55"/>
    <mergeCell ref="F54:F55"/>
    <mergeCell ref="G54:G55"/>
    <mergeCell ref="H54:H55"/>
  </mergeCells>
  <hyperlinks>
    <hyperlink ref="B72" r:id="rId1" xr:uid="{09909AED-7DFD-F940-8352-FAED4FADAB87}"/>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Example</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2022-07-14T19:44:49Z</dcterms:created>
  <dcterms:modified xsi:type="dcterms:W3CDTF">2025-07-02T18:45:46Z</dcterms:modified>
</cp:coreProperties>
</file>