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francis.aguisanda\Box\TechCom\Projects\Foreman_Spatial-Instrument\FOR_Calculator\"/>
    </mc:Choice>
  </mc:AlternateContent>
  <xr:revisionPtr revIDLastSave="0" documentId="13_ncr:1_{3B964BE7-A55B-4A8B-B8C5-24CF08C4FB9C}" xr6:coauthVersionLast="47" xr6:coauthVersionMax="47" xr10:uidLastSave="{00000000-0000-0000-0000-000000000000}"/>
  <bookViews>
    <workbookView xWindow="-110" yWindow="-110" windowWidth="19420" windowHeight="11620" xr2:uid="{00000000-000D-0000-FFFF-FFFF00000000}"/>
  </bookViews>
  <sheets>
    <sheet name="ReadMe" sheetId="3" r:id="rId1"/>
    <sheet name="Example Calculation" sheetId="2" r:id="rId2"/>
    <sheet name="Blank Sheet" sheetId="1" r:id="rId3"/>
  </sheets>
  <definedNames>
    <definedName name="_xlnm.Print_Area" localSheetId="0">ReadMe!$A$1:$M$29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 r="F14" i="2" l="1"/>
  <c r="J14" i="2" s="1"/>
  <c r="C50" i="2"/>
  <c r="N10" i="1" l="1"/>
  <c r="C59" i="2"/>
  <c r="B59" i="2"/>
  <c r="C58" i="2"/>
  <c r="B58" i="2"/>
  <c r="C57" i="2"/>
  <c r="B57" i="2"/>
  <c r="C56" i="2"/>
  <c r="B56" i="2"/>
  <c r="B55" i="2"/>
  <c r="B54" i="2"/>
  <c r="B53" i="2"/>
  <c r="B52" i="2"/>
  <c r="B51" i="2"/>
  <c r="B50" i="2"/>
  <c r="M19" i="1" l="1"/>
  <c r="M18" i="1"/>
  <c r="M17" i="1"/>
  <c r="M16" i="1"/>
  <c r="M15" i="1"/>
  <c r="M14" i="1"/>
  <c r="M13" i="1"/>
  <c r="M12" i="1"/>
  <c r="M11" i="1"/>
  <c r="M10" i="1"/>
  <c r="N13" i="1" l="1"/>
  <c r="N19" i="1"/>
  <c r="N18" i="1"/>
  <c r="N17" i="1"/>
  <c r="N16" i="1"/>
  <c r="N11" i="1"/>
  <c r="E10" i="1"/>
  <c r="H10" i="1" s="1"/>
  <c r="E12" i="1"/>
  <c r="H12" i="1" s="1"/>
  <c r="E14" i="1"/>
  <c r="H14" i="1" s="1"/>
  <c r="E16" i="1"/>
  <c r="H16" i="1" s="1"/>
  <c r="E18" i="1"/>
  <c r="H18" i="1" s="1"/>
  <c r="E19" i="1"/>
  <c r="H19" i="1" s="1"/>
  <c r="N12" i="1"/>
  <c r="E11" i="1"/>
  <c r="H11" i="1" s="1"/>
  <c r="E13" i="1"/>
  <c r="H13" i="1" s="1"/>
  <c r="E15" i="1"/>
  <c r="H15" i="1" s="1"/>
  <c r="E17" i="1"/>
  <c r="H17" i="1" s="1"/>
  <c r="N15" i="1"/>
  <c r="N14" i="1"/>
  <c r="Q13" i="1" l="1"/>
  <c r="K18" i="1"/>
  <c r="G18" i="1"/>
  <c r="K19" i="1"/>
  <c r="G19" i="1"/>
  <c r="K14" i="1"/>
  <c r="G14" i="1"/>
  <c r="K16" i="1"/>
  <c r="G16" i="1"/>
  <c r="K12" i="1"/>
  <c r="G12" i="1"/>
  <c r="K15" i="1"/>
  <c r="G15" i="1"/>
  <c r="K13" i="1"/>
  <c r="G13" i="1"/>
  <c r="K11" i="1"/>
  <c r="G11" i="1"/>
  <c r="K10" i="1"/>
  <c r="G10" i="1"/>
  <c r="K17" i="1"/>
  <c r="G17" i="1"/>
  <c r="I10" i="1" l="1"/>
  <c r="J10" i="1" s="1"/>
  <c r="I16" i="1"/>
  <c r="J16" i="1" s="1"/>
  <c r="I11" i="1"/>
  <c r="J11" i="1" s="1"/>
  <c r="I13" i="1"/>
  <c r="J13" i="1" s="1"/>
  <c r="I14" i="1"/>
  <c r="J14" i="1" s="1"/>
  <c r="I17" i="1"/>
  <c r="J17" i="1" s="1"/>
  <c r="I19" i="1"/>
  <c r="J19" i="1" s="1"/>
  <c r="I15" i="1"/>
  <c r="J15" i="1" s="1"/>
  <c r="I12" i="1"/>
  <c r="J12" i="1" s="1"/>
  <c r="I18" i="1"/>
  <c r="J18" i="1" s="1"/>
  <c r="C51" i="2"/>
  <c r="C55" i="2" l="1"/>
  <c r="F21" i="2"/>
  <c r="J21" i="2" s="1"/>
  <c r="F18" i="2"/>
  <c r="J18" i="2" s="1"/>
  <c r="F20" i="2"/>
  <c r="J20" i="2" s="1"/>
  <c r="C53" i="2"/>
  <c r="F15" i="2"/>
  <c r="J15" i="2" s="1"/>
  <c r="C54" i="2"/>
  <c r="F16" i="2"/>
  <c r="J16" i="2" s="1"/>
  <c r="C52" i="2"/>
  <c r="F17" i="2"/>
  <c r="J17" i="2" s="1"/>
  <c r="F22" i="2"/>
  <c r="J22" i="2" s="1"/>
  <c r="F19" i="2"/>
  <c r="J19" i="2" s="1"/>
  <c r="F23" i="2"/>
  <c r="J23" i="2" s="1"/>
  <c r="C61" i="2" l="1"/>
  <c r="I15" i="2"/>
  <c r="I23" i="2"/>
  <c r="I22" i="2"/>
  <c r="I20" i="2"/>
  <c r="I18" i="2"/>
  <c r="I21" i="2"/>
  <c r="I19" i="2"/>
  <c r="I14" i="2"/>
  <c r="I17" i="2"/>
  <c r="I16" i="2"/>
</calcChain>
</file>

<file path=xl/sharedStrings.xml><?xml version="1.0" encoding="utf-8"?>
<sst xmlns="http://schemas.openxmlformats.org/spreadsheetml/2006/main" count="103" uniqueCount="79">
  <si>
    <t>Hidden</t>
  </si>
  <si>
    <t>Preparation of 10X Antibody Pool</t>
  </si>
  <si>
    <t>Antibody Name</t>
  </si>
  <si>
    <t>Lowest Titre</t>
  </si>
  <si>
    <t>Fold Dilution to Make All antibodies at the same dilution</t>
  </si>
  <si>
    <t>Stock Antibody-do not show</t>
  </si>
  <si>
    <t>PBS-do not show</t>
  </si>
  <si>
    <t>Total-do not show</t>
  </si>
  <si>
    <t>PBS</t>
  </si>
  <si>
    <t>Total</t>
  </si>
  <si>
    <t>© 2023 10x Genomics, Inc. FOR RESEARCH USE ONLY. NOT FOR USE IN DIAGNOSTIC PROCEDURES.</t>
  </si>
  <si>
    <t>Pleasanton, CA 94588 USA</t>
  </si>
  <si>
    <t>6230 Stoneridge Mall Road</t>
  </si>
  <si>
    <t>10x Genomics</t>
  </si>
  <si>
    <t>support@10xgenomics.com</t>
  </si>
  <si>
    <t>Contact</t>
  </si>
  <si>
    <t>Revision Summary</t>
  </si>
  <si>
    <t>•</t>
  </si>
  <si>
    <t>Begin each experiment with a fresh version of this workbook.</t>
  </si>
  <si>
    <t>Instructions</t>
  </si>
  <si>
    <t>Required Information</t>
  </si>
  <si>
    <t>Scope</t>
  </si>
  <si>
    <t>Visium CytAssist Gene and Protein Expression Add-on Antibody Pooling Workbook</t>
  </si>
  <si>
    <t>• Optimal Concentrations for each Oligo-Conjugated Antibody (determined in CG000664)</t>
  </si>
  <si>
    <r>
      <rPr>
        <b/>
        <sz val="11"/>
        <rFont val="Arial"/>
        <family val="2"/>
      </rPr>
      <t>Revision:</t>
    </r>
    <r>
      <rPr>
        <sz val="11"/>
        <rFont val="Arial"/>
        <family val="2"/>
      </rPr>
      <t xml:space="preserve"> Rev A</t>
    </r>
  </si>
  <si>
    <r>
      <rPr>
        <b/>
        <sz val="11"/>
        <rFont val="Arial"/>
        <family val="2"/>
      </rPr>
      <t>Revision Date:</t>
    </r>
    <r>
      <rPr>
        <sz val="11"/>
        <rFont val="Arial"/>
        <family val="2"/>
      </rPr>
      <t xml:space="preserve"> July 2023</t>
    </r>
  </si>
  <si>
    <r>
      <rPr>
        <b/>
        <sz val="11"/>
        <color theme="1"/>
        <rFont val="Arial"/>
        <family val="2"/>
      </rPr>
      <t>General Changes:</t>
    </r>
    <r>
      <rPr>
        <sz val="11"/>
        <color theme="1"/>
        <rFont val="Arial"/>
        <family val="2"/>
      </rPr>
      <t xml:space="preserve"> N/A</t>
    </r>
  </si>
  <si>
    <r>
      <rPr>
        <b/>
        <sz val="11"/>
        <color theme="1"/>
        <rFont val="Arial"/>
        <family val="2"/>
      </rPr>
      <t xml:space="preserve">Specific Changes: </t>
    </r>
    <r>
      <rPr>
        <sz val="11"/>
        <color theme="1"/>
        <rFont val="Arial"/>
        <family val="2"/>
      </rPr>
      <t>N/A</t>
    </r>
  </si>
  <si>
    <t>Optimal Dilutions</t>
  </si>
  <si>
    <t>Antibody 1</t>
  </si>
  <si>
    <t>Antibody 2</t>
  </si>
  <si>
    <t>Antibody 3</t>
  </si>
  <si>
    <t>Antibody 4</t>
  </si>
  <si>
    <t>Antibody 5</t>
  </si>
  <si>
    <t>Antibody 6</t>
  </si>
  <si>
    <t>Antibody 7</t>
  </si>
  <si>
    <t>Antibody 8</t>
  </si>
  <si>
    <t>Antibody 9</t>
  </si>
  <si>
    <t>Antibody 10</t>
  </si>
  <si>
    <t>The purpose of this document is to provide guidance around pooling optimized oligo-conjugated antibodies.</t>
  </si>
  <si>
    <t>Example Calculation</t>
  </si>
  <si>
    <r>
      <rPr>
        <b/>
        <sz val="14"/>
        <color theme="0"/>
        <rFont val="Arial"/>
        <family val="2"/>
      </rPr>
      <t>Visium CytAssist Gene &amp; Protein Expression Add-on Antibody Pooling Workbook</t>
    </r>
    <r>
      <rPr>
        <sz val="11"/>
        <color theme="0"/>
        <rFont val="Arial"/>
        <family val="2"/>
      </rPr>
      <t xml:space="preserve">  |  10xgenomics.com  |  CG000693 Rev A</t>
    </r>
  </si>
  <si>
    <t>CG000693
A</t>
  </si>
  <si>
    <t xml:space="preserve">Doc
Rev </t>
  </si>
  <si>
    <t xml:space="preserve">Step 1: </t>
  </si>
  <si>
    <t>Optimal Dilutions for each Antibody</t>
  </si>
  <si>
    <t xml:space="preserve">Table 1: </t>
  </si>
  <si>
    <t>Step 2:</t>
  </si>
  <si>
    <t>Table 2:</t>
  </si>
  <si>
    <t>Step 3:</t>
  </si>
  <si>
    <t xml:space="preserve">Table 3: </t>
  </si>
  <si>
    <t>Legend</t>
  </si>
  <si>
    <t>Blue</t>
  </si>
  <si>
    <t>Red</t>
  </si>
  <si>
    <t xml:space="preserve"> Verify that value is correct</t>
  </si>
  <si>
    <t>Enter data manually</t>
  </si>
  <si>
    <t>Total - do not show</t>
  </si>
  <si>
    <t>PBS - do not show</t>
  </si>
  <si>
    <t>Stock Antibody - do not show</t>
  </si>
  <si>
    <t>The goal of these calculations is to prepare an antibody pool at 10X concentration for use in the Visium CytAssist Gene 
and Protein Expression Assay.</t>
  </si>
  <si>
    <t>Fold Dilution to Make All Antibodies at the Same Dilution</t>
  </si>
  <si>
    <t>Optimal Dilution</t>
  </si>
  <si>
    <t>Stock Antibody (µl)</t>
  </si>
  <si>
    <t>PBS (µl)</t>
  </si>
  <si>
    <t>Total (µl)</t>
  </si>
  <si>
    <t>Amount PBS (µl)</t>
  </si>
  <si>
    <t>Diluted 
Antibody (µl)</t>
  </si>
  <si>
    <t>Blank Sheet (for generating a pool with 10 antibodies)</t>
  </si>
  <si>
    <t>If more than 10 antibodies require pooling, make a copy of this worksheet and prepare separate pool. Total pooled antibodies cannot exceed 147 µl.</t>
  </si>
  <si>
    <t>Intermediate Dilution to 100X</t>
  </si>
  <si>
    <t>The "Blank Sheet" provides instructions for generating a pool with 10 antibodies. If pooling more antibodies is desired, make a fresh copy of the blank sheet for the new pool. Ensure all pools combined do not exceed 147 µl.</t>
  </si>
  <si>
    <t>Amount of Antibody at 100X (µl) (prepared in Table 2)</t>
  </si>
  <si>
    <t>Enter optimal dilutions for each antibody as determined by Step 5.4 in document CG000664.</t>
  </si>
  <si>
    <t xml:space="preserve">Bring all antibodies to 100X concentration, so that the same volume from each antibody stock can be added to the pool. </t>
  </si>
  <si>
    <t>The Visium CytAssist Spatial Gene and Protein Expression assay is designed to analyze mRNA and protein expression in tissue sections derived from formalin fixed &amp; paraffin embedded (FFPE) samples. 10x Genomics provides a pre-designed antibody panel to analyze protein expression in tissues. To add additional oligo-conjugated antibodies to the panel, an antibody titration is necessary to determine the appropriate antibody concentration for use in the assay. This process, documented in the the Visium CytAssist Spatial Gene and Protein Expression - Custom Add-on Antibody Optimization Demonstrated Protocol (CG000664), involves imunofluorescence staining and Cq determination.</t>
  </si>
  <si>
    <t>If PBS value is highlighted in red, remove antibodies until value is zero or greater.</t>
  </si>
  <si>
    <t>If dilution factor is highlighted in red, dilution factor is too low for pooling. Follow instructions described in ReadMe.</t>
  </si>
  <si>
    <t>Pool each antibody (diluted in Table 2) in PBS as shown in Table 3. 
Because all antibodies are now at the same concentration, the same volume of each antibody can be added to the pool.
The instructions in Table 3 result in a pool that has each antibody at 10X concentration. 21 µl of this pool will be added to the Staining Mix used to resuspend the 10x Genomics pre-designed panel during the main assay.</t>
  </si>
  <si>
    <t xml:space="preserve">If an antibody has an optimal dilution of 1:100 or lower (e.g. 1:95), add the antibody directly to the Staining Mix used to resuspend the 10x Genomics pre-designed panel during the Antibody Incubation step of the CytAssist Spatial Gene and Protein Expression Reagent Kits User Guide (CG000494) instead of pooling.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</si>
</sst>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color rgb="FF000000"/>
      <name val="Arial"/>
      <scheme val="minor"/>
    </font>
    <font>
      <sz val="11"/>
      <color theme="1"/>
      <name val="Arial"/>
      <family val="2"/>
      <scheme val="minor"/>
    </font>
    <font>
      <sz val="11"/>
      <color theme="1"/>
      <name val="Arial"/>
      <family val="2"/>
      <scheme val="minor"/>
    </font>
    <font>
      <sz val="10"/>
      <color theme="1"/>
      <name val="Arial"/>
      <family val="2"/>
      <scheme val="minor"/>
    </font>
    <font>
      <sz val="10"/>
      <color theme="1"/>
      <name val="Arial"/>
      <family val="2"/>
    </font>
    <font>
      <sz val="11"/>
      <color theme="1"/>
      <name val="Arial"/>
      <family val="2"/>
    </font>
    <font>
      <u/>
      <sz val="10"/>
      <color theme="10"/>
      <name val="Arial"/>
      <family val="2"/>
      <scheme val="minor"/>
    </font>
    <font>
      <u/>
      <sz val="11"/>
      <color theme="10"/>
      <name val="Arial"/>
      <family val="2"/>
    </font>
    <font>
      <b/>
      <sz val="14"/>
      <color rgb="FF0071D9"/>
      <name val="Arial"/>
      <family val="2"/>
    </font>
    <font>
      <sz val="10"/>
      <name val="Arial"/>
      <family val="2"/>
      <scheme val="minor"/>
    </font>
    <font>
      <sz val="11"/>
      <name val="Arial"/>
      <family val="2"/>
    </font>
    <font>
      <b/>
      <sz val="11"/>
      <color theme="1"/>
      <name val="Arial"/>
      <family val="2"/>
    </font>
    <font>
      <sz val="12"/>
      <color rgb="FF4D5156"/>
      <name val="Arial"/>
      <family val="2"/>
    </font>
    <font>
      <b/>
      <sz val="11"/>
      <name val="Arial"/>
      <family val="2"/>
    </font>
    <font>
      <sz val="12"/>
      <name val="Arial"/>
      <family val="2"/>
    </font>
    <font>
      <sz val="10"/>
      <color rgb="FF000000"/>
      <name val="Arial"/>
      <family val="2"/>
      <scheme val="minor"/>
    </font>
    <font>
      <sz val="14"/>
      <color theme="1"/>
      <name val="Arial"/>
      <family val="2"/>
    </font>
    <font>
      <b/>
      <sz val="14"/>
      <color rgb="FF00B0F0"/>
      <name val="Arial"/>
      <family val="2"/>
    </font>
    <font>
      <sz val="18"/>
      <color theme="0"/>
      <name val="Arial"/>
      <family val="2"/>
    </font>
    <font>
      <sz val="12"/>
      <color theme="0"/>
      <name val="Arial"/>
      <family val="2"/>
    </font>
    <font>
      <b/>
      <sz val="18"/>
      <color theme="0"/>
      <name val="Arial"/>
      <family val="2"/>
    </font>
    <font>
      <sz val="8"/>
      <name val="Arial"/>
      <family val="2"/>
      <scheme val="minor"/>
    </font>
    <font>
      <sz val="11"/>
      <color rgb="FF000000"/>
      <name val="Calibri"/>
      <family val="2"/>
    </font>
    <font>
      <sz val="14"/>
      <color rgb="FF000000"/>
      <name val="Arial"/>
      <family val="2"/>
    </font>
    <font>
      <sz val="14"/>
      <color theme="0"/>
      <name val="Arial"/>
      <family val="2"/>
    </font>
    <font>
      <b/>
      <sz val="14"/>
      <color theme="0"/>
      <name val="Arial"/>
      <family val="2"/>
    </font>
    <font>
      <sz val="11"/>
      <color theme="0"/>
      <name val="Arial"/>
      <family val="2"/>
    </font>
    <font>
      <b/>
      <sz val="11"/>
      <color theme="0"/>
      <name val="Arial"/>
      <family val="2"/>
      <scheme val="minor"/>
    </font>
    <font>
      <b/>
      <sz val="11"/>
      <color theme="1"/>
      <name val="Arial"/>
      <family val="2"/>
      <scheme val="minor"/>
    </font>
    <font>
      <sz val="11"/>
      <color rgb="FF000000"/>
      <name val="Arial"/>
      <family val="2"/>
      <scheme val="minor"/>
    </font>
    <font>
      <b/>
      <sz val="14"/>
      <color rgb="FF0071D9"/>
      <name val="Arial"/>
      <family val="2"/>
      <scheme val="minor"/>
    </font>
    <font>
      <sz val="14"/>
      <color rgb="FF000000"/>
      <name val="Arial"/>
      <family val="2"/>
      <scheme val="minor"/>
    </font>
    <font>
      <b/>
      <sz val="11"/>
      <color rgb="FF0071D9"/>
      <name val="Arial"/>
      <family val="2"/>
      <scheme val="minor"/>
    </font>
    <font>
      <b/>
      <sz val="11"/>
      <color rgb="FF000000"/>
      <name val="Arial"/>
      <family val="2"/>
      <scheme val="minor"/>
    </font>
    <font>
      <i/>
      <sz val="11"/>
      <color rgb="FF000000"/>
      <name val="Arial"/>
      <family val="2"/>
      <scheme val="minor"/>
    </font>
    <font>
      <b/>
      <sz val="11"/>
      <color rgb="FF000000"/>
      <name val="Arial"/>
      <family val="2"/>
    </font>
    <font>
      <sz val="11"/>
      <color rgb="FF000000"/>
      <name val="Arial"/>
      <family val="2"/>
    </font>
    <font>
      <sz val="11"/>
      <color theme="0"/>
      <name val="Arial"/>
      <family val="2"/>
      <scheme val="minor"/>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153057"/>
        <bgColor indexed="64"/>
      </patternFill>
    </fill>
    <fill>
      <patternFill patternType="solid">
        <fgColor theme="0" tint="-0.14999847407452621"/>
        <bgColor indexed="64"/>
      </patternFill>
    </fill>
    <fill>
      <patternFill patternType="solid">
        <fgColor rgb="FF0071D9"/>
        <bgColor indexed="64"/>
      </patternFill>
    </fill>
    <fill>
      <patternFill patternType="solid">
        <fgColor theme="0"/>
        <bgColor rgb="FFD9EAD3"/>
      </patternFill>
    </fill>
    <fill>
      <patternFill patternType="solid">
        <fgColor theme="1" tint="0.34998626667073579"/>
        <bgColor indexed="64"/>
      </patternFill>
    </fill>
    <fill>
      <patternFill patternType="solid">
        <fgColor rgb="FFE6F1FB"/>
        <bgColor indexed="64"/>
      </patternFill>
    </fill>
    <fill>
      <patternFill patternType="solid">
        <fgColor rgb="FFFF0000"/>
        <bgColor indexed="64"/>
      </patternFill>
    </fill>
    <fill>
      <patternFill patternType="solid">
        <fgColor rgb="FF71BE4B"/>
        <bgColor indexed="64"/>
      </patternFill>
    </fill>
    <fill>
      <patternFill patternType="solid">
        <fgColor theme="0"/>
        <bgColor rgb="FF00FFFF"/>
      </patternFill>
    </fill>
    <fill>
      <patternFill patternType="solid">
        <fgColor rgb="FFE6F1FB"/>
        <bgColor rgb="FF00FF00"/>
      </patternFill>
    </fill>
    <fill>
      <patternFill patternType="solid">
        <fgColor theme="0"/>
        <bgColor rgb="FF00FF00"/>
      </patternFill>
    </fill>
  </fills>
  <borders count="24">
    <border>
      <left/>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right/>
      <top/>
      <bottom style="medium">
        <color theme="1" tint="0.3499862666707357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1" tint="0.34998626667073579"/>
      </left>
      <right style="thin">
        <color theme="0" tint="-0.14999847407452621"/>
      </right>
      <top style="medium">
        <color theme="1" tint="0.34998626667073579"/>
      </top>
      <bottom style="thin">
        <color theme="0" tint="-0.14999847407452621"/>
      </bottom>
      <diagonal/>
    </border>
    <border>
      <left style="thin">
        <color theme="0" tint="-0.14999847407452621"/>
      </left>
      <right style="medium">
        <color theme="1" tint="0.34998626667073579"/>
      </right>
      <top style="medium">
        <color theme="1" tint="0.34998626667073579"/>
      </top>
      <bottom style="thin">
        <color theme="0" tint="-0.14999847407452621"/>
      </bottom>
      <diagonal/>
    </border>
    <border>
      <left style="medium">
        <color theme="1" tint="0.34998626667073579"/>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1" tint="0.34998626667073579"/>
      </right>
      <top style="thin">
        <color theme="0" tint="-0.14999847407452621"/>
      </top>
      <bottom style="thin">
        <color theme="0" tint="-0.14999847407452621"/>
      </bottom>
      <diagonal/>
    </border>
    <border>
      <left style="medium">
        <color theme="1" tint="0.34998626667073579"/>
      </left>
      <right style="thin">
        <color theme="0" tint="-0.14999847407452621"/>
      </right>
      <top style="thin">
        <color theme="0" tint="-0.14999847407452621"/>
      </top>
      <bottom style="medium">
        <color theme="1" tint="0.34998626667073579"/>
      </bottom>
      <diagonal/>
    </border>
    <border>
      <left style="thin">
        <color theme="0" tint="-0.14999847407452621"/>
      </left>
      <right style="thin">
        <color theme="0" tint="-0.14999847407452621"/>
      </right>
      <top style="thin">
        <color theme="0" tint="-0.14999847407452621"/>
      </top>
      <bottom style="medium">
        <color theme="1" tint="0.34998626667073579"/>
      </bottom>
      <diagonal/>
    </border>
    <border>
      <left style="thin">
        <color theme="0" tint="-0.14999847407452621"/>
      </left>
      <right style="medium">
        <color theme="1" tint="0.34998626667073579"/>
      </right>
      <top style="thin">
        <color theme="0" tint="-0.14999847407452621"/>
      </top>
      <bottom style="medium">
        <color theme="1" tint="0.34998626667073579"/>
      </bottom>
      <diagonal/>
    </border>
    <border>
      <left style="thin">
        <color theme="0" tint="-0.14999847407452621"/>
      </left>
      <right/>
      <top style="thin">
        <color theme="0" tint="-0.14999847407452621"/>
      </top>
      <bottom style="thin">
        <color theme="0" tint="-0.14999847407452621"/>
      </bottom>
      <diagonal/>
    </border>
    <border>
      <left style="medium">
        <color theme="0" tint="-4.9989318521683403E-2"/>
      </left>
      <right/>
      <top style="medium">
        <color theme="1" tint="0.34998626667073579"/>
      </top>
      <bottom style="thin">
        <color theme="0" tint="-0.14999847407452621"/>
      </bottom>
      <diagonal/>
    </border>
    <border>
      <left/>
      <right/>
      <top/>
      <bottom style="thin">
        <color theme="0" tint="-0.14999847407452621"/>
      </bottom>
      <diagonal/>
    </border>
    <border>
      <left style="thin">
        <color theme="0" tint="-0.14999847407452621"/>
      </left>
      <right/>
      <top/>
      <bottom/>
      <diagonal/>
    </border>
    <border>
      <left style="medium">
        <color theme="1" tint="0.34998626667073579"/>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theme="1" tint="0.34998626667073579"/>
      </right>
      <top style="thin">
        <color theme="0" tint="-0.14999847407452621"/>
      </top>
      <bottom style="medium">
        <color indexed="64"/>
      </bottom>
      <diagonal/>
    </border>
  </borders>
  <cellStyleXfs count="3">
    <xf numFmtId="0" fontId="0" fillId="0" borderId="0"/>
    <xf numFmtId="0" fontId="6" fillId="0" borderId="0" applyNumberFormat="0" applyFill="0" applyBorder="0" applyAlignment="0" applyProtection="0"/>
    <xf numFmtId="0" fontId="22" fillId="0" borderId="0"/>
  </cellStyleXfs>
  <cellXfs count="184">
    <xf numFmtId="0" fontId="0" fillId="0" borderId="0" xfId="0"/>
    <xf numFmtId="0" fontId="0" fillId="2" borderId="0" xfId="0" applyFill="1"/>
    <xf numFmtId="0" fontId="5" fillId="3" borderId="0" xfId="0" applyFont="1" applyFill="1" applyAlignment="1">
      <alignment horizontal="left" vertical="top"/>
    </xf>
    <xf numFmtId="0" fontId="7" fillId="3" borderId="0" xfId="1" applyFont="1" applyFill="1" applyAlignment="1" applyProtection="1">
      <alignment horizontal="left" vertical="top"/>
    </xf>
    <xf numFmtId="0" fontId="8" fillId="3" borderId="0" xfId="0" applyFont="1" applyFill="1" applyAlignment="1">
      <alignment horizontal="left" vertical="center"/>
    </xf>
    <xf numFmtId="0" fontId="9" fillId="2" borderId="0" xfId="0" applyFont="1" applyFill="1" applyAlignment="1">
      <alignment wrapText="1"/>
    </xf>
    <xf numFmtId="0" fontId="9" fillId="2" borderId="0" xfId="0" applyFont="1" applyFill="1" applyAlignment="1">
      <alignment horizontal="left" vertical="top" wrapText="1"/>
    </xf>
    <xf numFmtId="0" fontId="10" fillId="3" borderId="0" xfId="0" applyFont="1" applyFill="1" applyAlignment="1">
      <alignment vertical="top" wrapText="1"/>
    </xf>
    <xf numFmtId="0" fontId="12" fillId="3" borderId="0" xfId="0" applyFont="1" applyFill="1" applyAlignment="1">
      <alignment horizontal="right" vertical="top" wrapText="1"/>
    </xf>
    <xf numFmtId="0" fontId="14" fillId="3" borderId="0" xfId="0" applyFont="1" applyFill="1" applyAlignment="1">
      <alignment horizontal="right" vertical="top" wrapText="1"/>
    </xf>
    <xf numFmtId="0" fontId="0" fillId="2" borderId="0" xfId="0" applyFill="1" applyAlignment="1">
      <alignment wrapText="1"/>
    </xf>
    <xf numFmtId="0" fontId="5" fillId="3" borderId="0" xfId="0" applyFont="1" applyFill="1" applyAlignment="1">
      <alignment vertical="top"/>
    </xf>
    <xf numFmtId="49" fontId="5" fillId="3" borderId="0" xfId="0" applyNumberFormat="1" applyFont="1" applyFill="1" applyAlignment="1">
      <alignment horizontal="right" vertical="top"/>
    </xf>
    <xf numFmtId="0" fontId="16" fillId="3" borderId="0" xfId="0" applyFont="1" applyFill="1" applyAlignment="1">
      <alignment vertical="top"/>
    </xf>
    <xf numFmtId="0" fontId="16" fillId="3" borderId="0" xfId="0" applyFont="1" applyFill="1" applyAlignment="1">
      <alignment vertical="top" wrapText="1"/>
    </xf>
    <xf numFmtId="0" fontId="5" fillId="3" borderId="0" xfId="0" applyFont="1" applyFill="1" applyAlignment="1">
      <alignment vertical="top" wrapText="1"/>
    </xf>
    <xf numFmtId="0" fontId="17" fillId="3" borderId="0" xfId="0" applyFont="1" applyFill="1" applyAlignment="1">
      <alignment vertical="center"/>
    </xf>
    <xf numFmtId="0" fontId="0" fillId="2" borderId="0" xfId="0" applyFill="1" applyAlignment="1">
      <alignment vertical="top" wrapText="1"/>
    </xf>
    <xf numFmtId="0" fontId="8" fillId="3" borderId="0" xfId="0" applyFont="1" applyFill="1" applyAlignment="1">
      <alignment horizontal="left" vertical="top" wrapText="1"/>
    </xf>
    <xf numFmtId="0" fontId="9" fillId="2" borderId="0" xfId="0" applyFont="1" applyFill="1" applyAlignment="1">
      <alignment vertical="top" wrapText="1"/>
    </xf>
    <xf numFmtId="0" fontId="19" fillId="4" borderId="0" xfId="0" applyFont="1" applyFill="1" applyAlignment="1">
      <alignment vertical="center" wrapText="1"/>
    </xf>
    <xf numFmtId="0" fontId="23" fillId="6" borderId="0" xfId="2" applyFont="1" applyFill="1" applyAlignment="1">
      <alignment vertical="center"/>
    </xf>
    <xf numFmtId="0" fontId="24" fillId="4" borderId="0" xfId="2" applyFont="1" applyFill="1" applyAlignment="1">
      <alignment vertical="center"/>
    </xf>
    <xf numFmtId="0" fontId="23" fillId="4" borderId="0" xfId="2" applyFont="1" applyFill="1" applyAlignment="1">
      <alignment vertical="center"/>
    </xf>
    <xf numFmtId="0" fontId="36" fillId="2" borderId="0" xfId="2" applyFont="1" applyFill="1" applyAlignment="1">
      <alignment vertical="center"/>
    </xf>
    <xf numFmtId="0" fontId="23" fillId="2" borderId="0" xfId="2" applyFont="1" applyFill="1" applyAlignment="1">
      <alignment vertical="center"/>
    </xf>
    <xf numFmtId="0" fontId="29" fillId="2" borderId="0" xfId="0" applyFont="1" applyFill="1"/>
    <xf numFmtId="0" fontId="29" fillId="3" borderId="0" xfId="0" applyFont="1" applyFill="1" applyAlignment="1">
      <alignment vertical="top"/>
    </xf>
    <xf numFmtId="0" fontId="29" fillId="3" borderId="0" xfId="0" applyFont="1" applyFill="1" applyAlignment="1">
      <alignment vertical="top" wrapText="1"/>
    </xf>
    <xf numFmtId="0" fontId="29" fillId="2" borderId="0" xfId="0" applyFont="1" applyFill="1" applyAlignment="1">
      <alignment wrapText="1"/>
    </xf>
    <xf numFmtId="0" fontId="31" fillId="3" borderId="0" xfId="0" applyFont="1" applyFill="1" applyAlignment="1">
      <alignment vertical="top"/>
    </xf>
    <xf numFmtId="0" fontId="30" fillId="3" borderId="0" xfId="0" applyFont="1" applyFill="1" applyAlignment="1">
      <alignment horizontal="left" vertical="top"/>
    </xf>
    <xf numFmtId="0" fontId="30" fillId="3" borderId="0" xfId="0" applyFont="1" applyFill="1" applyAlignment="1">
      <alignment vertical="top"/>
    </xf>
    <xf numFmtId="0" fontId="31" fillId="2" borderId="0" xfId="0" applyFont="1" applyFill="1"/>
    <xf numFmtId="0" fontId="35" fillId="9" borderId="15" xfId="2" applyFont="1" applyFill="1" applyBorder="1" applyAlignment="1">
      <alignment horizontal="center" vertical="center"/>
    </xf>
    <xf numFmtId="0" fontId="36" fillId="3" borderId="7" xfId="2" applyFont="1" applyFill="1" applyBorder="1" applyAlignment="1">
      <alignment vertical="center"/>
    </xf>
    <xf numFmtId="0" fontId="31" fillId="3" borderId="0" xfId="0" applyFont="1" applyFill="1" applyAlignment="1">
      <alignment horizontal="left" vertical="top" wrapText="1"/>
    </xf>
    <xf numFmtId="0" fontId="29" fillId="2" borderId="0" xfId="0" applyFont="1" applyFill="1" applyAlignment="1">
      <alignment horizontal="left"/>
    </xf>
    <xf numFmtId="0" fontId="29" fillId="2" borderId="0" xfId="0" applyFont="1" applyFill="1" applyAlignment="1">
      <alignment horizontal="left" wrapText="1"/>
    </xf>
    <xf numFmtId="0" fontId="31" fillId="2" borderId="0" xfId="0" applyFont="1" applyFill="1" applyAlignment="1">
      <alignment horizontal="left"/>
    </xf>
    <xf numFmtId="0" fontId="31" fillId="2" borderId="0" xfId="0" applyFont="1" applyFill="1" applyAlignment="1">
      <alignment horizontal="left" wrapText="1"/>
    </xf>
    <xf numFmtId="0" fontId="30" fillId="3" borderId="0" xfId="0" applyFont="1" applyFill="1" applyAlignment="1">
      <alignment horizontal="left" vertical="top" wrapText="1"/>
    </xf>
    <xf numFmtId="0" fontId="29" fillId="2" borderId="0" xfId="0" applyFont="1" applyFill="1" applyAlignment="1">
      <alignment horizontal="center"/>
    </xf>
    <xf numFmtId="0" fontId="29" fillId="2" borderId="0" xfId="0" applyFont="1" applyFill="1" applyAlignment="1">
      <alignment horizontal="center" wrapText="1"/>
    </xf>
    <xf numFmtId="0" fontId="29" fillId="3" borderId="0" xfId="0" applyFont="1" applyFill="1" applyAlignment="1">
      <alignment horizontal="center" vertical="top" wrapText="1"/>
    </xf>
    <xf numFmtId="0" fontId="29" fillId="3" borderId="0" xfId="0" applyFont="1" applyFill="1" applyAlignment="1">
      <alignment vertical="center"/>
    </xf>
    <xf numFmtId="0" fontId="27" fillId="8" borderId="1"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27" fillId="3" borderId="0" xfId="0" applyFont="1" applyFill="1" applyAlignment="1">
      <alignment horizontal="center" vertical="center"/>
    </xf>
    <xf numFmtId="0" fontId="27" fillId="3" borderId="0" xfId="0" applyFont="1" applyFill="1" applyAlignment="1">
      <alignment horizontal="center" vertical="center" wrapText="1"/>
    </xf>
    <xf numFmtId="0" fontId="29" fillId="2" borderId="0" xfId="0" applyFont="1" applyFill="1" applyAlignment="1">
      <alignment vertical="center"/>
    </xf>
    <xf numFmtId="164" fontId="37" fillId="3" borderId="0" xfId="0" applyNumberFormat="1" applyFont="1" applyFill="1" applyAlignment="1">
      <alignment horizontal="center"/>
    </xf>
    <xf numFmtId="164" fontId="2" fillId="3" borderId="0" xfId="0" applyNumberFormat="1" applyFont="1" applyFill="1" applyAlignment="1">
      <alignment vertical="top"/>
    </xf>
    <xf numFmtId="0" fontId="2" fillId="3" borderId="0" xfId="0" applyFont="1" applyFill="1" applyAlignment="1">
      <alignment vertical="top" wrapText="1"/>
    </xf>
    <xf numFmtId="0" fontId="2" fillId="2" borderId="0" xfId="0" applyFont="1" applyFill="1"/>
    <xf numFmtId="0" fontId="2" fillId="2" borderId="0" xfId="0" applyFont="1" applyFill="1" applyAlignment="1">
      <alignment wrapText="1"/>
    </xf>
    <xf numFmtId="0" fontId="32" fillId="2" borderId="0" xfId="0" applyFont="1" applyFill="1" applyAlignment="1">
      <alignment horizontal="left"/>
    </xf>
    <xf numFmtId="0" fontId="30" fillId="2" borderId="0" xfId="0" applyFont="1" applyFill="1" applyAlignment="1">
      <alignment horizontal="left"/>
    </xf>
    <xf numFmtId="0" fontId="30" fillId="2" borderId="0" xfId="0" applyFont="1" applyFill="1" applyAlignment="1">
      <alignment horizontal="left" wrapText="1"/>
    </xf>
    <xf numFmtId="0" fontId="29" fillId="3" borderId="0" xfId="0" applyFont="1" applyFill="1" applyAlignment="1">
      <alignment horizontal="left" vertical="top"/>
    </xf>
    <xf numFmtId="164" fontId="2" fillId="3" borderId="0" xfId="0" applyNumberFormat="1" applyFont="1" applyFill="1" applyAlignment="1">
      <alignment horizontal="left" vertical="top"/>
    </xf>
    <xf numFmtId="0" fontId="28" fillId="2" borderId="0" xfId="0" applyFont="1" applyFill="1" applyAlignment="1">
      <alignment horizontal="left"/>
    </xf>
    <xf numFmtId="0" fontId="27" fillId="8" borderId="2" xfId="0" applyFont="1" applyFill="1" applyBorder="1" applyAlignment="1">
      <alignment horizontal="center" vertical="center" wrapText="1"/>
    </xf>
    <xf numFmtId="0" fontId="28" fillId="2" borderId="0" xfId="0" applyFont="1" applyFill="1"/>
    <xf numFmtId="0" fontId="28" fillId="2" borderId="0" xfId="0" applyFont="1" applyFill="1" applyAlignment="1">
      <alignment horizontal="center"/>
    </xf>
    <xf numFmtId="164" fontId="2" fillId="3"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19" xfId="0" applyNumberFormat="1" applyFont="1" applyFill="1" applyBorder="1" applyAlignment="1">
      <alignment horizontal="center" vertical="center"/>
    </xf>
    <xf numFmtId="164" fontId="2" fillId="3" borderId="13" xfId="0" applyNumberFormat="1" applyFont="1" applyFill="1" applyBorder="1" applyAlignment="1">
      <alignment horizontal="center" vertical="center"/>
    </xf>
    <xf numFmtId="164" fontId="2" fillId="3" borderId="14" xfId="0" applyNumberFormat="1" applyFont="1" applyFill="1" applyBorder="1" applyAlignment="1">
      <alignment horizontal="center" vertical="center"/>
    </xf>
    <xf numFmtId="164" fontId="30" fillId="3" borderId="0" xfId="0" applyNumberFormat="1" applyFont="1" applyFill="1" applyAlignment="1">
      <alignment vertical="top"/>
    </xf>
    <xf numFmtId="0" fontId="32" fillId="2" borderId="0" xfId="0" applyFont="1" applyFill="1"/>
    <xf numFmtId="0" fontId="30" fillId="2" borderId="0" xfId="0" applyFont="1" applyFill="1"/>
    <xf numFmtId="0" fontId="30" fillId="2" borderId="0" xfId="0" applyFont="1" applyFill="1" applyAlignment="1">
      <alignment horizontal="center"/>
    </xf>
    <xf numFmtId="0" fontId="27" fillId="8" borderId="1" xfId="0" applyFont="1" applyFill="1" applyBorder="1" applyAlignment="1">
      <alignment horizontal="center" vertical="center"/>
    </xf>
    <xf numFmtId="0" fontId="2" fillId="3" borderId="10" xfId="0" applyFont="1" applyFill="1" applyBorder="1" applyAlignment="1">
      <alignment horizontal="center" vertical="top"/>
    </xf>
    <xf numFmtId="0" fontId="2" fillId="5" borderId="10" xfId="0" applyFont="1" applyFill="1" applyBorder="1" applyAlignment="1">
      <alignment horizontal="center" vertical="top"/>
    </xf>
    <xf numFmtId="0" fontId="28" fillId="3" borderId="12" xfId="0" applyFont="1" applyFill="1" applyBorder="1" applyAlignment="1">
      <alignment horizontal="center" vertical="top"/>
    </xf>
    <xf numFmtId="164" fontId="2" fillId="2" borderId="0" xfId="0" applyNumberFormat="1" applyFont="1" applyFill="1"/>
    <xf numFmtId="0" fontId="3" fillId="2" borderId="0" xfId="0" applyFont="1" applyFill="1"/>
    <xf numFmtId="164" fontId="3" fillId="2" borderId="0" xfId="0" applyNumberFormat="1" applyFont="1" applyFill="1"/>
    <xf numFmtId="0" fontId="23" fillId="11" borderId="0" xfId="2" applyFont="1" applyFill="1" applyAlignment="1">
      <alignment vertical="center"/>
    </xf>
    <xf numFmtId="0" fontId="29" fillId="3" borderId="0" xfId="0" applyFont="1" applyFill="1" applyAlignment="1">
      <alignment horizontal="center" vertical="center"/>
    </xf>
    <xf numFmtId="0" fontId="29" fillId="3" borderId="18" xfId="0" applyFont="1" applyFill="1" applyBorder="1" applyAlignment="1">
      <alignment horizontal="center" vertical="center"/>
    </xf>
    <xf numFmtId="0" fontId="35" fillId="10" borderId="15" xfId="2" applyFont="1" applyFill="1" applyBorder="1" applyAlignment="1">
      <alignment horizontal="center" vertical="center"/>
    </xf>
    <xf numFmtId="0" fontId="36" fillId="3" borderId="0" xfId="2" applyFont="1" applyFill="1" applyAlignment="1">
      <alignment vertical="center"/>
    </xf>
    <xf numFmtId="0" fontId="0" fillId="2" borderId="0" xfId="0" applyFill="1" applyAlignment="1">
      <alignment vertical="center"/>
    </xf>
    <xf numFmtId="0" fontId="27" fillId="8" borderId="16"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29" fillId="3" borderId="0" xfId="0" applyFont="1" applyFill="1" applyAlignment="1">
      <alignment horizontal="center" vertical="center" wrapText="1"/>
    </xf>
    <xf numFmtId="3" fontId="2" fillId="3" borderId="7" xfId="0" applyNumberFormat="1" applyFont="1" applyFill="1" applyBorder="1" applyAlignment="1">
      <alignment horizontal="center" vertical="center"/>
    </xf>
    <xf numFmtId="164" fontId="2" fillId="3" borderId="15"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9"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4" xfId="0" applyFont="1" applyFill="1" applyBorder="1" applyAlignment="1">
      <alignment horizontal="center" vertical="center"/>
    </xf>
    <xf numFmtId="0" fontId="2" fillId="3" borderId="0" xfId="0" applyFont="1" applyFill="1" applyAlignment="1">
      <alignment horizontal="center" vertical="center"/>
    </xf>
    <xf numFmtId="164" fontId="2" fillId="3" borderId="0" xfId="0" applyNumberFormat="1" applyFont="1" applyFill="1" applyAlignment="1">
      <alignment horizontal="center" vertical="center"/>
    </xf>
    <xf numFmtId="0" fontId="29" fillId="2" borderId="0" xfId="0" applyFont="1" applyFill="1" applyAlignment="1">
      <alignment horizontal="center" vertical="center"/>
    </xf>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164" fontId="3" fillId="2" borderId="0" xfId="0" applyNumberFormat="1" applyFont="1" applyFill="1" applyAlignment="1">
      <alignment horizontal="center"/>
    </xf>
    <xf numFmtId="0" fontId="3" fillId="2" borderId="0" xfId="0" applyFont="1" applyFill="1" applyAlignment="1">
      <alignment horizontal="center"/>
    </xf>
    <xf numFmtId="0" fontId="15" fillId="2" borderId="0" xfId="0" applyFont="1" applyFill="1"/>
    <xf numFmtId="0" fontId="2" fillId="13" borderId="10" xfId="0" applyFont="1" applyFill="1" applyBorder="1" applyAlignment="1" applyProtection="1">
      <alignment horizontal="center" vertical="center"/>
      <protection locked="0"/>
    </xf>
    <xf numFmtId="3" fontId="2" fillId="13" borderId="7" xfId="0" applyNumberFormat="1" applyFont="1" applyFill="1" applyBorder="1" applyAlignment="1" applyProtection="1">
      <alignment horizontal="center" vertical="center"/>
      <protection locked="0"/>
    </xf>
    <xf numFmtId="0" fontId="2" fillId="13" borderId="7" xfId="0" applyFont="1" applyFill="1" applyBorder="1" applyAlignment="1" applyProtection="1">
      <alignment horizontal="center" vertical="center"/>
      <protection locked="0"/>
    </xf>
    <xf numFmtId="0" fontId="29" fillId="3" borderId="20" xfId="0" applyFont="1" applyFill="1" applyBorder="1" applyAlignment="1">
      <alignment horizontal="center" vertical="center"/>
    </xf>
    <xf numFmtId="164" fontId="2" fillId="3" borderId="20" xfId="0" applyNumberFormat="1" applyFont="1" applyFill="1" applyBorder="1" applyAlignment="1">
      <alignment horizontal="center" vertical="center"/>
    </xf>
    <xf numFmtId="164" fontId="2" fillId="3" borderId="21" xfId="0" applyNumberFormat="1" applyFont="1" applyFill="1" applyBorder="1" applyAlignment="1">
      <alignment horizontal="center" vertical="center"/>
    </xf>
    <xf numFmtId="0" fontId="2" fillId="14" borderId="0" xfId="0" applyFont="1" applyFill="1" applyAlignment="1" applyProtection="1">
      <alignment horizontal="center" vertical="center"/>
      <protection locked="0"/>
    </xf>
    <xf numFmtId="0" fontId="2" fillId="13" borderId="19" xfId="0" applyFont="1" applyFill="1" applyBorder="1" applyAlignment="1" applyProtection="1">
      <alignment horizontal="center" vertical="center"/>
      <protection locked="0"/>
    </xf>
    <xf numFmtId="0" fontId="2" fillId="13" borderId="22" xfId="0" applyFont="1" applyFill="1" applyBorder="1" applyAlignment="1" applyProtection="1">
      <alignment horizontal="center" vertical="center"/>
      <protection locked="0"/>
    </xf>
    <xf numFmtId="164" fontId="2" fillId="3" borderId="22" xfId="0" applyNumberFormat="1" applyFont="1" applyFill="1" applyBorder="1" applyAlignment="1">
      <alignment horizontal="center" vertical="center"/>
    </xf>
    <xf numFmtId="0" fontId="2" fillId="3" borderId="23" xfId="0" applyFont="1" applyFill="1" applyBorder="1" applyAlignment="1">
      <alignment horizontal="center" vertical="center"/>
    </xf>
    <xf numFmtId="0" fontId="2" fillId="3" borderId="19" xfId="0" applyFont="1" applyFill="1" applyBorder="1" applyAlignment="1">
      <alignment horizontal="center" vertical="center"/>
    </xf>
    <xf numFmtId="0" fontId="35" fillId="3" borderId="0" xfId="2" applyFont="1" applyFill="1" applyAlignment="1">
      <alignment horizontal="center" vertical="center"/>
    </xf>
    <xf numFmtId="0" fontId="2" fillId="3" borderId="8" xfId="0" applyFont="1" applyFill="1" applyBorder="1" applyAlignment="1">
      <alignment horizontal="center" vertical="top" wrapText="1"/>
    </xf>
    <xf numFmtId="3" fontId="2" fillId="3" borderId="9" xfId="0" applyNumberFormat="1" applyFont="1" applyFill="1" applyBorder="1" applyAlignment="1">
      <alignment horizontal="center" vertical="top" wrapText="1"/>
    </xf>
    <xf numFmtId="0" fontId="2" fillId="3" borderId="10" xfId="0" applyFont="1" applyFill="1" applyBorder="1" applyAlignment="1">
      <alignment horizontal="center" vertical="top" wrapText="1"/>
    </xf>
    <xf numFmtId="3" fontId="2" fillId="3" borderId="11" xfId="0" applyNumberFormat="1" applyFont="1" applyFill="1" applyBorder="1" applyAlignment="1">
      <alignment horizontal="center" vertical="top" wrapText="1"/>
    </xf>
    <xf numFmtId="0" fontId="2" fillId="3" borderId="12" xfId="0" applyFont="1" applyFill="1" applyBorder="1" applyAlignment="1">
      <alignment horizontal="center" vertical="top" wrapText="1"/>
    </xf>
    <xf numFmtId="3" fontId="2" fillId="3" borderId="14" xfId="0" applyNumberFormat="1" applyFont="1" applyFill="1" applyBorder="1" applyAlignment="1">
      <alignment horizontal="center" vertical="top" wrapText="1"/>
    </xf>
    <xf numFmtId="0" fontId="1" fillId="13" borderId="10" xfId="0" applyFont="1" applyFill="1" applyBorder="1" applyAlignment="1" applyProtection="1">
      <alignment horizontal="center" vertical="center"/>
      <protection locked="0"/>
    </xf>
    <xf numFmtId="0" fontId="18" fillId="4" borderId="0" xfId="0" applyFont="1" applyFill="1" applyAlignment="1">
      <alignment horizontal="left" vertical="top"/>
    </xf>
    <xf numFmtId="0" fontId="5" fillId="3" borderId="0" xfId="0" applyFont="1" applyFill="1" applyAlignment="1">
      <alignment horizontal="left" vertical="top"/>
    </xf>
    <xf numFmtId="0" fontId="8" fillId="3" borderId="0" xfId="0" applyFont="1" applyFill="1" applyAlignment="1">
      <alignment horizontal="left" vertical="center"/>
    </xf>
    <xf numFmtId="0" fontId="5" fillId="3" borderId="0" xfId="0" applyFont="1" applyFill="1" applyAlignment="1">
      <alignment horizontal="left" vertical="center" wrapText="1"/>
    </xf>
    <xf numFmtId="0" fontId="20" fillId="4" borderId="0" xfId="0" applyFont="1" applyFill="1" applyAlignment="1">
      <alignment horizontal="left" vertical="center" wrapText="1"/>
    </xf>
    <xf numFmtId="0" fontId="19" fillId="4" borderId="0" xfId="0" applyFont="1" applyFill="1" applyAlignment="1">
      <alignment horizontal="left" vertical="center" wrapText="1"/>
    </xf>
    <xf numFmtId="0" fontId="16" fillId="4" borderId="0" xfId="0" applyFont="1" applyFill="1" applyAlignment="1">
      <alignment horizontal="left" vertical="top"/>
    </xf>
    <xf numFmtId="0" fontId="18" fillId="4" borderId="0" xfId="0" applyFont="1" applyFill="1" applyAlignment="1">
      <alignment horizontal="center" vertical="top"/>
    </xf>
    <xf numFmtId="0" fontId="5" fillId="3" borderId="0" xfId="0" applyFont="1" applyFill="1" applyAlignment="1">
      <alignment horizontal="center" vertical="top"/>
    </xf>
    <xf numFmtId="0" fontId="5" fillId="3" borderId="0" xfId="0" applyFont="1" applyFill="1" applyAlignment="1">
      <alignment horizontal="left" vertical="top" wrapText="1"/>
    </xf>
    <xf numFmtId="0" fontId="10" fillId="3" borderId="0" xfId="0" applyFont="1" applyFill="1" applyAlignment="1">
      <alignment horizontal="left" vertical="top" wrapText="1"/>
    </xf>
    <xf numFmtId="0" fontId="6" fillId="3" borderId="0" xfId="1" applyFill="1" applyAlignment="1" applyProtection="1">
      <alignment horizontal="left" vertical="top"/>
    </xf>
    <xf numFmtId="0" fontId="12" fillId="3" borderId="0" xfId="0" applyFont="1" applyFill="1" applyAlignment="1">
      <alignment horizontal="center" vertical="top" wrapText="1"/>
    </xf>
    <xf numFmtId="0" fontId="10" fillId="3" borderId="0" xfId="0" applyFont="1" applyFill="1" applyAlignment="1">
      <alignment horizontal="left" vertical="center"/>
    </xf>
    <xf numFmtId="49" fontId="10" fillId="3" borderId="0" xfId="0" applyNumberFormat="1" applyFont="1" applyFill="1" applyAlignment="1">
      <alignment horizontal="left" vertical="center"/>
    </xf>
    <xf numFmtId="0" fontId="4" fillId="3" borderId="0" xfId="0" applyFont="1" applyFill="1" applyAlignment="1">
      <alignment horizontal="left" vertical="top"/>
    </xf>
    <xf numFmtId="0" fontId="9" fillId="2" borderId="0" xfId="0" applyFont="1" applyFill="1" applyAlignment="1">
      <alignment horizontal="left" vertical="top" wrapText="1"/>
    </xf>
    <xf numFmtId="0" fontId="10" fillId="3" borderId="0" xfId="0" applyFont="1" applyFill="1" applyAlignment="1">
      <alignment horizontal="left" vertical="top"/>
    </xf>
    <xf numFmtId="0" fontId="33" fillId="3" borderId="0" xfId="0" applyFont="1" applyFill="1" applyAlignment="1">
      <alignment horizontal="left" vertical="top" wrapText="1"/>
    </xf>
    <xf numFmtId="0" fontId="2" fillId="7" borderId="6" xfId="0" applyFont="1" applyFill="1" applyBorder="1" applyAlignment="1">
      <alignment horizontal="left" vertical="top"/>
    </xf>
    <xf numFmtId="0" fontId="30" fillId="3" borderId="0" xfId="0" applyFont="1" applyFill="1" applyAlignment="1">
      <alignment horizontal="left" vertical="top"/>
    </xf>
    <xf numFmtId="0" fontId="29" fillId="3" borderId="0" xfId="0" applyFont="1" applyFill="1" applyAlignment="1">
      <alignment horizontal="center" vertical="top" wrapText="1"/>
    </xf>
    <xf numFmtId="0" fontId="27" fillId="3" borderId="0" xfId="0" applyFont="1" applyFill="1" applyAlignment="1">
      <alignment horizontal="center" vertical="center" wrapText="1"/>
    </xf>
    <xf numFmtId="164" fontId="37" fillId="3" borderId="0" xfId="0" applyNumberFormat="1" applyFont="1" applyFill="1" applyAlignment="1">
      <alignment horizontal="center"/>
    </xf>
    <xf numFmtId="0" fontId="29" fillId="3" borderId="0" xfId="0" applyFont="1" applyFill="1" applyAlignment="1">
      <alignment horizontal="left" vertical="top" wrapText="1"/>
    </xf>
    <xf numFmtId="3" fontId="37" fillId="3" borderId="0" xfId="0" applyNumberFormat="1" applyFont="1" applyFill="1" applyAlignment="1">
      <alignment horizontal="center" vertical="center"/>
    </xf>
    <xf numFmtId="0" fontId="2" fillId="3" borderId="4" xfId="0" applyFont="1" applyFill="1" applyBorder="1" applyAlignment="1">
      <alignment horizontal="center" vertical="center"/>
    </xf>
    <xf numFmtId="0" fontId="29" fillId="3" borderId="0" xfId="0" applyFont="1" applyFill="1" applyAlignment="1">
      <alignment horizontal="center" vertical="top"/>
    </xf>
    <xf numFmtId="0" fontId="34" fillId="3" borderId="0" xfId="0" applyFont="1" applyFill="1" applyAlignment="1">
      <alignment horizontal="left" vertical="top" wrapText="1"/>
    </xf>
    <xf numFmtId="0" fontId="2" fillId="3" borderId="0" xfId="0" applyFont="1" applyFill="1" applyAlignment="1">
      <alignment horizontal="left" vertical="top" wrapText="1"/>
    </xf>
    <xf numFmtId="0" fontId="30" fillId="3" borderId="0" xfId="0" applyFont="1" applyFill="1" applyAlignment="1">
      <alignment horizontal="left" vertical="top" wrapText="1"/>
    </xf>
    <xf numFmtId="0" fontId="1" fillId="3" borderId="0" xfId="0" applyFont="1" applyFill="1" applyAlignment="1">
      <alignment horizontal="left" vertical="top"/>
    </xf>
    <xf numFmtId="0" fontId="2" fillId="3" borderId="0" xfId="0" applyFont="1" applyFill="1" applyAlignment="1">
      <alignment horizontal="left" vertical="top"/>
    </xf>
    <xf numFmtId="0" fontId="29" fillId="3" borderId="4" xfId="0" applyFont="1" applyFill="1" applyBorder="1" applyAlignment="1">
      <alignment horizontal="center" vertical="top"/>
    </xf>
    <xf numFmtId="0" fontId="28" fillId="7" borderId="0" xfId="0" applyFont="1" applyFill="1" applyAlignment="1">
      <alignment horizontal="left" vertical="top"/>
    </xf>
    <xf numFmtId="0" fontId="33" fillId="3" borderId="0" xfId="0" applyFont="1" applyFill="1" applyAlignment="1">
      <alignment horizontal="left" vertical="top"/>
    </xf>
    <xf numFmtId="0" fontId="2" fillId="3" borderId="7" xfId="0" applyFont="1" applyFill="1" applyBorder="1" applyAlignment="1">
      <alignment horizontal="center" vertical="top"/>
    </xf>
    <xf numFmtId="0" fontId="2" fillId="3" borderId="11" xfId="0" applyFont="1" applyFill="1" applyBorder="1" applyAlignment="1">
      <alignment horizontal="center" vertical="top"/>
    </xf>
    <xf numFmtId="0" fontId="27" fillId="8" borderId="2"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2" fillId="3" borderId="0" xfId="0" applyFont="1" applyFill="1" applyAlignment="1">
      <alignment horizontal="center" vertical="top"/>
    </xf>
    <xf numFmtId="164" fontId="2" fillId="3" borderId="0" xfId="0" applyNumberFormat="1" applyFont="1" applyFill="1" applyAlignment="1">
      <alignment horizontal="center" vertical="top"/>
    </xf>
    <xf numFmtId="0" fontId="30" fillId="3" borderId="0" xfId="0" applyFont="1" applyFill="1" applyAlignment="1">
      <alignment horizontal="center" vertical="top" wrapText="1"/>
    </xf>
    <xf numFmtId="0" fontId="28" fillId="5" borderId="7" xfId="0" applyFont="1" applyFill="1" applyBorder="1" applyAlignment="1">
      <alignment horizontal="center" vertical="top"/>
    </xf>
    <xf numFmtId="0" fontId="28" fillId="5" borderId="11" xfId="0" applyFont="1" applyFill="1" applyBorder="1" applyAlignment="1">
      <alignment horizontal="center" vertical="top"/>
    </xf>
    <xf numFmtId="0" fontId="28" fillId="3" borderId="13" xfId="0" applyFont="1" applyFill="1" applyBorder="1" applyAlignment="1">
      <alignment horizontal="center" vertical="top"/>
    </xf>
    <xf numFmtId="0" fontId="28" fillId="3" borderId="14" xfId="0" applyFont="1" applyFill="1" applyBorder="1" applyAlignment="1">
      <alignment horizontal="center" vertical="top"/>
    </xf>
    <xf numFmtId="0" fontId="28" fillId="3" borderId="6" xfId="0" applyFont="1" applyFill="1" applyBorder="1" applyAlignment="1">
      <alignment horizontal="center" vertical="top"/>
    </xf>
    <xf numFmtId="0" fontId="2" fillId="3" borderId="6" xfId="0" applyFont="1" applyFill="1" applyBorder="1" applyAlignment="1">
      <alignment horizontal="center" vertical="center"/>
    </xf>
    <xf numFmtId="0" fontId="29" fillId="3" borderId="0" xfId="0" applyFont="1" applyFill="1" applyAlignment="1">
      <alignment horizontal="center" vertical="center"/>
    </xf>
    <xf numFmtId="0" fontId="2" fillId="12" borderId="0" xfId="0" applyFont="1" applyFill="1" applyAlignment="1">
      <alignment horizontal="center" vertical="center"/>
    </xf>
    <xf numFmtId="0" fontId="28" fillId="7" borderId="6" xfId="0" applyFont="1" applyFill="1" applyBorder="1" applyAlignment="1">
      <alignment horizontal="center" vertical="center"/>
    </xf>
    <xf numFmtId="0" fontId="29" fillId="3" borderId="6" xfId="0" applyFont="1" applyFill="1" applyBorder="1" applyAlignment="1">
      <alignment horizontal="center" vertical="center"/>
    </xf>
    <xf numFmtId="0" fontId="28" fillId="3" borderId="0" xfId="0" applyFont="1" applyFill="1" applyAlignment="1">
      <alignment horizontal="center" vertical="center"/>
    </xf>
    <xf numFmtId="0" fontId="8" fillId="3" borderId="17" xfId="0" applyFont="1" applyFill="1" applyBorder="1" applyAlignment="1">
      <alignment horizontal="left" vertical="center"/>
    </xf>
  </cellXfs>
  <cellStyles count="3">
    <cellStyle name="Hyperlink" xfId="1" builtinId="8"/>
    <cellStyle name="Normal" xfId="0" builtinId="0"/>
    <cellStyle name="Normal 3" xfId="2" xr:uid="{D2B1A5B4-C5A9-4D94-892C-887557E7DFE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6F1FB"/>
      <color rgb="FF71BE4B"/>
      <color rgb="FF007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2.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1025653" cy="739514"/>
    <xdr:pic>
      <xdr:nvPicPr>
        <xdr:cNvPr id="2" name="Picture 1">
          <a:extLst>
            <a:ext uri="{FF2B5EF4-FFF2-40B4-BE49-F238E27FC236}">
              <a16:creationId xmlns:a16="http://schemas.microsoft.com/office/drawing/2014/main" id="{8FB86BA8-9887-4DE0-A1C6-873DDF5095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1025653" cy="73951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351124</xdr:colOff>
      <xdr:row>7</xdr:row>
      <xdr:rowOff>76264</xdr:rowOff>
    </xdr:from>
    <xdr:to>
      <xdr:col>5</xdr:col>
      <xdr:colOff>357114</xdr:colOff>
      <xdr:row>7</xdr:row>
      <xdr:rowOff>76624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F4AFFF6F-5143-83EE-4437-07564E520935}"/>
                </a:ext>
              </a:extLst>
            </xdr14:cNvPr>
            <xdr14:cNvContentPartPr/>
          </xdr14:nvContentPartPr>
          <xdr14:nvPr macro=""/>
          <xdr14:xfrm>
            <a:off x="5030280" y="1897920"/>
            <a:ext cx="360" cy="360"/>
          </xdr14:xfrm>
        </xdr:contentPart>
      </mc:Choice>
      <mc:Fallback xmlns="">
        <xdr:pic>
          <xdr:nvPicPr>
            <xdr:cNvPr id="2" name="Ink 1">
              <a:extLst>
                <a:ext uri="{FF2B5EF4-FFF2-40B4-BE49-F238E27FC236}">
                  <a16:creationId xmlns:a16="http://schemas.microsoft.com/office/drawing/2014/main" id="{F4AFFF6F-5143-83EE-4437-07564E520935}"/>
                </a:ext>
              </a:extLst>
            </xdr:cNvPr>
            <xdr:cNvPicPr/>
          </xdr:nvPicPr>
          <xdr:blipFill>
            <a:blip xmlns:r="http://schemas.openxmlformats.org/officeDocument/2006/relationships" r:embed="rId2"/>
            <a:stretch>
              <a:fillRect/>
            </a:stretch>
          </xdr:blipFill>
          <xdr:spPr>
            <a:xfrm>
              <a:off x="5021280" y="1889280"/>
              <a:ext cx="18000" cy="18000"/>
            </a:xfrm>
            <a:prstGeom prst="rect">
              <a:avLst/>
            </a:prstGeom>
          </xdr:spPr>
        </xdr:pic>
      </mc:Fallback>
    </mc:AlternateContent>
    <xdr:clientData/>
  </xdr:twoCellAnchor>
  <xdr:oneCellAnchor>
    <xdr:from>
      <xdr:col>5</xdr:col>
      <xdr:colOff>351124</xdr:colOff>
      <xdr:row>7</xdr:row>
      <xdr:rowOff>76264</xdr:rowOff>
    </xdr:from>
    <xdr:ext cx="2815"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CF95D64E-5612-4A81-B8CD-BCC5D96A3356}"/>
                </a:ext>
              </a:extLst>
            </xdr14:cNvPr>
            <xdr14:cNvContentPartPr/>
          </xdr14:nvContentPartPr>
          <xdr14:nvPr macro=""/>
          <xdr14:xfrm>
            <a:off x="5030280" y="1897920"/>
            <a:ext cx="360" cy="360"/>
          </xdr14:xfrm>
        </xdr:contentPart>
      </mc:Choice>
      <mc:Fallback xmlns="">
        <xdr:pic>
          <xdr:nvPicPr>
            <xdr:cNvPr id="3" name="Ink 2">
              <a:extLst>
                <a:ext uri="{FF2B5EF4-FFF2-40B4-BE49-F238E27FC236}">
                  <a16:creationId xmlns:a16="http://schemas.microsoft.com/office/drawing/2014/main" id="{CF95D64E-5612-4A81-B8CD-BCC5D96A3356}"/>
                </a:ext>
              </a:extLst>
            </xdr:cNvPr>
            <xdr:cNvPicPr/>
          </xdr:nvPicPr>
          <xdr:blipFill>
            <a:blip xmlns:r="http://schemas.openxmlformats.org/officeDocument/2006/relationships" r:embed="rId2"/>
            <a:stretch>
              <a:fillRect/>
            </a:stretch>
          </xdr:blipFill>
          <xdr:spPr>
            <a:xfrm>
              <a:off x="5021280" y="1889280"/>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7-17T15:33:14.284"/>
    </inkml:context>
    <inkml:brush xml:id="br0">
      <inkml:brushProperty name="width" value="0.05" units="cm"/>
      <inkml:brushProperty name="height" value="0.05" units="cm"/>
    </inkml:brush>
  </inkml:definitions>
  <inkml:trace contextRef="#ctx0" brushRef="#br0">0 1 8820 0 0,'0'0'3538'0'0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7-17T15:36:30.532"/>
    </inkml:context>
    <inkml:brush xml:id="br0">
      <inkml:brushProperty name="width" value="0.05" units="cm"/>
      <inkml:brushProperty name="height" value="0.05" units="cm"/>
    </inkml:brush>
  </inkml:definitions>
  <inkml:trace contextRef="#ctx0" brushRef="#br0">0 1 8820 0 0,'0'0'3538'0'0</inkml:trace>
</inkm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pport@10xgenomic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F27E-3F39-4674-AB44-D9102B48C4C1}">
  <sheetPr>
    <tabColor rgb="FFFC5951"/>
    <pageSetUpPr fitToPage="1"/>
  </sheetPr>
  <dimension ref="A1:Q29"/>
  <sheetViews>
    <sheetView tabSelected="1" zoomScale="90" zoomScaleNormal="90" workbookViewId="0">
      <selection activeCell="B5" sqref="B5:L5"/>
    </sheetView>
  </sheetViews>
  <sheetFormatPr defaultColWidth="8.6328125" defaultRowHeight="12.5" x14ac:dyDescent="0.25"/>
  <cols>
    <col min="1" max="1" width="4.453125" style="1" customWidth="1"/>
    <col min="2" max="8" width="10.453125" style="1" customWidth="1"/>
    <col min="9" max="9" width="23.36328125" style="1" customWidth="1"/>
    <col min="10" max="12" width="10.453125" style="1" customWidth="1"/>
    <col min="13" max="13" width="4.453125" style="1" customWidth="1"/>
    <col min="14" max="30" width="8.6328125" style="1"/>
    <col min="31" max="31" width="21.1796875" style="1" customWidth="1"/>
    <col min="32" max="16384" width="8.6328125" style="1"/>
  </cols>
  <sheetData>
    <row r="1" spans="1:17" ht="9" customHeight="1" x14ac:dyDescent="0.25">
      <c r="A1" s="136"/>
      <c r="B1" s="136"/>
      <c r="C1" s="136"/>
      <c r="D1" s="129"/>
      <c r="E1" s="129"/>
      <c r="F1" s="129"/>
      <c r="G1" s="129"/>
      <c r="H1" s="129"/>
      <c r="I1" s="129"/>
      <c r="J1" s="129"/>
      <c r="K1" s="129"/>
      <c r="L1" s="129"/>
      <c r="M1" s="129"/>
    </row>
    <row r="2" spans="1:17" ht="51" customHeight="1" x14ac:dyDescent="0.25">
      <c r="A2" s="136"/>
      <c r="B2" s="136"/>
      <c r="C2" s="136"/>
      <c r="D2" s="133" t="s">
        <v>22</v>
      </c>
      <c r="E2" s="133"/>
      <c r="F2" s="133"/>
      <c r="G2" s="133"/>
      <c r="H2" s="133"/>
      <c r="I2" s="133"/>
      <c r="J2" s="20" t="s">
        <v>43</v>
      </c>
      <c r="K2" s="134" t="s">
        <v>42</v>
      </c>
      <c r="L2" s="134"/>
      <c r="M2" s="129"/>
    </row>
    <row r="3" spans="1:17" ht="9" customHeight="1" x14ac:dyDescent="0.25">
      <c r="A3" s="136"/>
      <c r="B3" s="136"/>
      <c r="C3" s="136"/>
      <c r="D3" s="135"/>
      <c r="E3" s="135"/>
      <c r="F3" s="135"/>
      <c r="G3" s="135"/>
      <c r="H3" s="135"/>
      <c r="I3" s="135"/>
      <c r="J3" s="135"/>
      <c r="K3" s="135"/>
      <c r="L3" s="135"/>
      <c r="M3" s="129"/>
    </row>
    <row r="4" spans="1:17" ht="18" x14ac:dyDescent="0.25">
      <c r="A4" s="131" t="s">
        <v>21</v>
      </c>
      <c r="B4" s="131"/>
      <c r="C4" s="131"/>
      <c r="D4" s="131"/>
      <c r="E4" s="131"/>
      <c r="F4" s="131"/>
      <c r="G4" s="131"/>
      <c r="H4" s="131"/>
      <c r="I4" s="131"/>
      <c r="J4" s="131"/>
      <c r="K4" s="131"/>
      <c r="L4" s="131"/>
      <c r="M4" s="16"/>
    </row>
    <row r="5" spans="1:17" s="17" customFormat="1" ht="80.5" customHeight="1" x14ac:dyDescent="0.25">
      <c r="A5" s="15"/>
      <c r="B5" s="138" t="s">
        <v>74</v>
      </c>
      <c r="C5" s="138"/>
      <c r="D5" s="138"/>
      <c r="E5" s="138"/>
      <c r="F5" s="138"/>
      <c r="G5" s="138"/>
      <c r="H5" s="138"/>
      <c r="I5" s="138"/>
      <c r="J5" s="138"/>
      <c r="K5" s="138"/>
      <c r="L5" s="138"/>
      <c r="M5" s="14"/>
    </row>
    <row r="6" spans="1:17" s="10" customFormat="1" ht="21.5" customHeight="1" x14ac:dyDescent="0.25">
      <c r="A6" s="15"/>
      <c r="B6" s="138" t="s">
        <v>39</v>
      </c>
      <c r="C6" s="138"/>
      <c r="D6" s="138"/>
      <c r="E6" s="138"/>
      <c r="F6" s="138"/>
      <c r="G6" s="138"/>
      <c r="H6" s="138"/>
      <c r="I6" s="138"/>
      <c r="J6" s="138"/>
      <c r="K6" s="138"/>
      <c r="L6" s="138"/>
      <c r="M6" s="14"/>
    </row>
    <row r="7" spans="1:17" ht="30.5" customHeight="1" x14ac:dyDescent="0.25">
      <c r="A7" s="11"/>
      <c r="B7" s="139"/>
      <c r="C7" s="139"/>
      <c r="D7" s="139"/>
      <c r="E7" s="139"/>
      <c r="F7" s="139"/>
      <c r="G7" s="139"/>
      <c r="H7" s="139"/>
      <c r="I7" s="139"/>
      <c r="J7" s="139"/>
      <c r="K7" s="139"/>
      <c r="L7" s="139"/>
      <c r="M7" s="13"/>
    </row>
    <row r="8" spans="1:17" s="10" customFormat="1" ht="14" x14ac:dyDescent="0.25">
      <c r="A8" s="138"/>
      <c r="B8" s="138"/>
      <c r="C8" s="138"/>
      <c r="D8" s="138"/>
      <c r="E8" s="138"/>
      <c r="F8" s="138"/>
      <c r="G8" s="138"/>
      <c r="H8" s="138"/>
      <c r="I8" s="138"/>
      <c r="J8" s="138"/>
      <c r="K8" s="138"/>
      <c r="L8" s="138"/>
      <c r="M8" s="138"/>
    </row>
    <row r="9" spans="1:17" ht="18" x14ac:dyDescent="0.25">
      <c r="A9" s="131" t="s">
        <v>20</v>
      </c>
      <c r="B9" s="131"/>
      <c r="C9" s="131"/>
      <c r="D9" s="131"/>
      <c r="E9" s="131"/>
      <c r="F9" s="131"/>
      <c r="G9" s="131"/>
      <c r="H9" s="131"/>
      <c r="I9" s="131"/>
      <c r="J9" s="131"/>
      <c r="K9" s="131"/>
      <c r="L9" s="131"/>
      <c r="M9" s="131"/>
    </row>
    <row r="10" spans="1:17" ht="14" x14ac:dyDescent="0.25">
      <c r="A10" s="11"/>
      <c r="B10" s="12"/>
      <c r="C10" s="146" t="s">
        <v>23</v>
      </c>
      <c r="D10" s="146"/>
      <c r="E10" s="146"/>
      <c r="F10" s="146"/>
      <c r="G10" s="146"/>
      <c r="H10" s="146"/>
      <c r="I10" s="146"/>
      <c r="J10" s="146"/>
      <c r="K10" s="146"/>
      <c r="L10" s="146"/>
      <c r="M10" s="11"/>
    </row>
    <row r="11" spans="1:17" ht="14" x14ac:dyDescent="0.25">
      <c r="A11" s="137"/>
      <c r="B11" s="137"/>
      <c r="C11" s="137"/>
      <c r="D11" s="137"/>
      <c r="E11" s="137"/>
      <c r="F11" s="137"/>
      <c r="G11" s="137"/>
      <c r="H11" s="137"/>
      <c r="I11" s="137"/>
      <c r="J11" s="137"/>
      <c r="K11" s="137"/>
      <c r="L11" s="137"/>
      <c r="M11" s="137"/>
    </row>
    <row r="12" spans="1:17" ht="18" x14ac:dyDescent="0.25">
      <c r="A12" s="131" t="s">
        <v>19</v>
      </c>
      <c r="B12" s="131"/>
      <c r="C12" s="131"/>
      <c r="D12" s="131"/>
      <c r="E12" s="131"/>
      <c r="F12" s="131"/>
      <c r="G12" s="131"/>
      <c r="H12" s="131"/>
      <c r="I12" s="131"/>
      <c r="J12" s="131"/>
      <c r="K12" s="131"/>
      <c r="L12" s="131"/>
      <c r="M12" s="131"/>
    </row>
    <row r="13" spans="1:17" s="17" customFormat="1" ht="17.5" customHeight="1" x14ac:dyDescent="0.25">
      <c r="A13" s="18"/>
      <c r="B13" s="8" t="s">
        <v>17</v>
      </c>
      <c r="C13" s="138" t="s">
        <v>18</v>
      </c>
      <c r="D13" s="138"/>
      <c r="E13" s="138"/>
      <c r="F13" s="138"/>
      <c r="G13" s="138"/>
      <c r="H13" s="138"/>
      <c r="I13" s="138"/>
      <c r="J13" s="138"/>
      <c r="K13" s="138"/>
      <c r="L13" s="138"/>
      <c r="M13" s="18"/>
    </row>
    <row r="14" spans="1:17" s="19" customFormat="1" ht="30.5" customHeight="1" x14ac:dyDescent="0.25">
      <c r="A14" s="7"/>
      <c r="B14" s="9" t="s">
        <v>17</v>
      </c>
      <c r="C14" s="139" t="s">
        <v>70</v>
      </c>
      <c r="D14" s="139"/>
      <c r="E14" s="139"/>
      <c r="F14" s="139"/>
      <c r="G14" s="139"/>
      <c r="H14" s="139"/>
      <c r="I14" s="139"/>
      <c r="J14" s="139"/>
      <c r="K14" s="139"/>
      <c r="L14" s="139"/>
      <c r="M14" s="7"/>
      <c r="N14" s="145"/>
      <c r="O14" s="145"/>
      <c r="P14" s="145"/>
      <c r="Q14" s="145"/>
    </row>
    <row r="15" spans="1:17" s="19" customFormat="1" ht="46" customHeight="1" x14ac:dyDescent="0.25">
      <c r="A15" s="7"/>
      <c r="B15" s="9" t="s">
        <v>17</v>
      </c>
      <c r="C15" s="139" t="s">
        <v>78</v>
      </c>
      <c r="D15" s="139"/>
      <c r="E15" s="139"/>
      <c r="F15" s="139"/>
      <c r="G15" s="139"/>
      <c r="H15" s="139"/>
      <c r="I15" s="139"/>
      <c r="J15" s="139"/>
      <c r="K15" s="139"/>
      <c r="L15" s="139"/>
      <c r="M15" s="7"/>
      <c r="N15" s="6"/>
      <c r="O15" s="6"/>
      <c r="P15" s="6"/>
      <c r="Q15" s="6"/>
    </row>
    <row r="16" spans="1:17" s="5" customFormat="1" ht="18" customHeight="1" x14ac:dyDescent="0.25">
      <c r="A16" s="131" t="s">
        <v>16</v>
      </c>
      <c r="B16" s="131"/>
      <c r="C16" s="131"/>
      <c r="D16" s="131"/>
      <c r="E16" s="131"/>
      <c r="F16" s="131"/>
      <c r="G16" s="131"/>
      <c r="H16" s="131"/>
      <c r="I16" s="131"/>
      <c r="J16" s="131"/>
      <c r="K16" s="131"/>
      <c r="L16" s="131"/>
      <c r="M16" s="131"/>
      <c r="N16" s="6"/>
      <c r="O16" s="6"/>
      <c r="P16" s="6"/>
      <c r="Q16" s="6"/>
    </row>
    <row r="17" spans="1:17" s="5" customFormat="1" ht="20" customHeight="1" x14ac:dyDescent="0.25">
      <c r="A17" s="4"/>
      <c r="B17" s="4"/>
      <c r="C17" s="142" t="s">
        <v>24</v>
      </c>
      <c r="D17" s="142"/>
      <c r="E17" s="142"/>
      <c r="F17" s="142"/>
      <c r="G17" s="142"/>
      <c r="H17" s="142"/>
      <c r="I17" s="142"/>
      <c r="J17" s="142"/>
      <c r="K17" s="142"/>
      <c r="L17" s="142"/>
      <c r="M17" s="4"/>
      <c r="N17" s="6"/>
      <c r="O17" s="6"/>
      <c r="P17" s="6"/>
      <c r="Q17" s="6"/>
    </row>
    <row r="18" spans="1:17" s="5" customFormat="1" ht="20" customHeight="1" x14ac:dyDescent="0.25">
      <c r="A18" s="4"/>
      <c r="B18" s="4"/>
      <c r="C18" s="143" t="s">
        <v>25</v>
      </c>
      <c r="D18" s="143"/>
      <c r="E18" s="143"/>
      <c r="F18" s="143"/>
      <c r="G18" s="143"/>
      <c r="H18" s="143"/>
      <c r="I18" s="143"/>
      <c r="J18" s="143"/>
      <c r="K18" s="143"/>
      <c r="L18" s="143"/>
      <c r="M18" s="4"/>
      <c r="N18" s="6"/>
      <c r="O18" s="6"/>
      <c r="P18" s="6"/>
      <c r="Q18" s="6"/>
    </row>
    <row r="19" spans="1:17" s="5" customFormat="1" ht="20" customHeight="1" x14ac:dyDescent="0.25">
      <c r="A19" s="7"/>
      <c r="B19" s="8"/>
      <c r="C19" s="132" t="s">
        <v>26</v>
      </c>
      <c r="D19" s="132"/>
      <c r="E19" s="132"/>
      <c r="F19" s="132"/>
      <c r="G19" s="132"/>
      <c r="H19" s="132"/>
      <c r="I19" s="132"/>
      <c r="J19" s="132"/>
      <c r="K19" s="132"/>
      <c r="L19" s="132"/>
      <c r="M19" s="7"/>
      <c r="N19" s="6"/>
      <c r="O19" s="6"/>
      <c r="P19" s="6"/>
      <c r="Q19" s="6"/>
    </row>
    <row r="20" spans="1:17" s="5" customFormat="1" ht="20" customHeight="1" x14ac:dyDescent="0.25">
      <c r="A20" s="7"/>
      <c r="B20" s="8"/>
      <c r="C20" s="132" t="s">
        <v>27</v>
      </c>
      <c r="D20" s="132"/>
      <c r="E20" s="132"/>
      <c r="F20" s="132"/>
      <c r="G20" s="132"/>
      <c r="H20" s="132"/>
      <c r="I20" s="132"/>
      <c r="J20" s="132"/>
      <c r="K20" s="132"/>
      <c r="L20" s="132"/>
      <c r="M20" s="7"/>
      <c r="N20" s="6"/>
      <c r="O20" s="6"/>
      <c r="P20" s="6"/>
      <c r="Q20" s="6"/>
    </row>
    <row r="21" spans="1:17" s="5" customFormat="1" ht="14" customHeight="1" x14ac:dyDescent="0.25">
      <c r="A21" s="7"/>
      <c r="B21" s="141"/>
      <c r="C21" s="141"/>
      <c r="D21" s="141"/>
      <c r="E21" s="141"/>
      <c r="F21" s="141"/>
      <c r="G21" s="141"/>
      <c r="H21" s="141"/>
      <c r="I21" s="141"/>
      <c r="J21" s="141"/>
      <c r="K21" s="141"/>
      <c r="L21" s="141"/>
      <c r="M21" s="7"/>
      <c r="N21" s="6"/>
      <c r="O21" s="6"/>
      <c r="P21" s="6"/>
      <c r="Q21" s="6"/>
    </row>
    <row r="22" spans="1:17" ht="18" x14ac:dyDescent="0.25">
      <c r="A22" s="131" t="s">
        <v>15</v>
      </c>
      <c r="B22" s="131"/>
      <c r="C22" s="131"/>
      <c r="D22" s="131"/>
      <c r="E22" s="131"/>
      <c r="F22" s="131"/>
      <c r="G22" s="131"/>
      <c r="H22" s="131"/>
      <c r="I22" s="131"/>
      <c r="J22" s="131"/>
      <c r="K22" s="131"/>
      <c r="L22" s="131"/>
      <c r="M22" s="131"/>
    </row>
    <row r="23" spans="1:17" ht="15" customHeight="1" x14ac:dyDescent="0.25">
      <c r="A23" s="2"/>
      <c r="B23" s="140" t="s">
        <v>14</v>
      </c>
      <c r="C23" s="140"/>
      <c r="D23" s="140"/>
      <c r="E23" s="140"/>
      <c r="F23" s="140"/>
      <c r="G23" s="140"/>
      <c r="H23" s="140"/>
      <c r="I23" s="140"/>
      <c r="J23" s="140"/>
      <c r="K23" s="140"/>
      <c r="L23" s="140"/>
      <c r="M23" s="2"/>
    </row>
    <row r="24" spans="1:17" ht="15" customHeight="1" x14ac:dyDescent="0.25">
      <c r="A24" s="2"/>
      <c r="B24" s="130" t="s">
        <v>13</v>
      </c>
      <c r="C24" s="130"/>
      <c r="D24" s="130"/>
      <c r="E24" s="130"/>
      <c r="F24" s="130"/>
      <c r="G24" s="130"/>
      <c r="H24" s="130"/>
      <c r="I24" s="130"/>
      <c r="J24" s="130"/>
      <c r="K24" s="130"/>
      <c r="L24" s="130"/>
      <c r="M24" s="3"/>
    </row>
    <row r="25" spans="1:17" ht="15" customHeight="1" x14ac:dyDescent="0.25">
      <c r="A25" s="2"/>
      <c r="B25" s="130" t="s">
        <v>12</v>
      </c>
      <c r="C25" s="130"/>
      <c r="D25" s="130"/>
      <c r="E25" s="130"/>
      <c r="F25" s="130"/>
      <c r="G25" s="130"/>
      <c r="H25" s="130"/>
      <c r="I25" s="130"/>
      <c r="J25" s="130"/>
      <c r="K25" s="130"/>
      <c r="L25" s="130"/>
      <c r="M25" s="2"/>
    </row>
    <row r="26" spans="1:17" ht="15" customHeight="1" x14ac:dyDescent="0.25">
      <c r="A26" s="2"/>
      <c r="B26" s="130" t="s">
        <v>11</v>
      </c>
      <c r="C26" s="130"/>
      <c r="D26" s="130"/>
      <c r="E26" s="130"/>
      <c r="F26" s="130"/>
      <c r="G26" s="130"/>
      <c r="H26" s="130"/>
      <c r="I26" s="130"/>
      <c r="J26" s="130"/>
      <c r="K26" s="130"/>
      <c r="L26" s="130"/>
      <c r="M26" s="2"/>
    </row>
    <row r="27" spans="1:17" ht="9" customHeight="1" x14ac:dyDescent="0.25">
      <c r="A27" s="130"/>
      <c r="B27" s="130"/>
      <c r="C27" s="130"/>
      <c r="D27" s="130"/>
      <c r="E27" s="130"/>
      <c r="F27" s="130"/>
      <c r="G27" s="130"/>
      <c r="H27" s="130"/>
      <c r="I27" s="130"/>
      <c r="J27" s="130"/>
      <c r="K27" s="130"/>
      <c r="L27" s="130"/>
      <c r="M27" s="130"/>
    </row>
    <row r="28" spans="1:17" ht="15" customHeight="1" x14ac:dyDescent="0.25">
      <c r="A28" s="2"/>
      <c r="B28" s="144" t="s">
        <v>10</v>
      </c>
      <c r="C28" s="144"/>
      <c r="D28" s="144"/>
      <c r="E28" s="144"/>
      <c r="F28" s="144"/>
      <c r="G28" s="144"/>
      <c r="H28" s="144"/>
      <c r="I28" s="144"/>
      <c r="J28" s="144"/>
      <c r="K28" s="144"/>
      <c r="L28" s="144"/>
      <c r="M28" s="2"/>
    </row>
    <row r="29" spans="1:17" ht="15" customHeight="1" x14ac:dyDescent="0.25">
      <c r="A29" s="130"/>
      <c r="B29" s="130"/>
      <c r="C29" s="130"/>
      <c r="D29" s="130"/>
      <c r="E29" s="130"/>
      <c r="F29" s="130"/>
      <c r="G29" s="130"/>
      <c r="H29" s="130"/>
      <c r="I29" s="130"/>
      <c r="J29" s="130"/>
      <c r="K29" s="130"/>
      <c r="L29" s="130"/>
      <c r="M29" s="130"/>
    </row>
  </sheetData>
  <sheetProtection algorithmName="SHA-512" hashValue="B9Smk/wbXY9M82Ehnku/dFwprTRpKo3QsEpnIg4RozZVJrh8sxrOU5YYhKeHVpINvYIruE9iUO0mdwiaCZN7Rg==" saltValue="APntxk7MiqYfpO7SstfiqQ==" spinCount="100000" sheet="1" selectLockedCells="1"/>
  <mergeCells count="35">
    <mergeCell ref="N14:Q14"/>
    <mergeCell ref="B6:L6"/>
    <mergeCell ref="B5:L5"/>
    <mergeCell ref="A12:M12"/>
    <mergeCell ref="B7:L7"/>
    <mergeCell ref="A8:M8"/>
    <mergeCell ref="A9:M9"/>
    <mergeCell ref="C10:L10"/>
    <mergeCell ref="A29:M29"/>
    <mergeCell ref="B24:L24"/>
    <mergeCell ref="C13:L13"/>
    <mergeCell ref="C14:L14"/>
    <mergeCell ref="A22:M22"/>
    <mergeCell ref="B23:L23"/>
    <mergeCell ref="B25:L25"/>
    <mergeCell ref="B21:L21"/>
    <mergeCell ref="C15:L15"/>
    <mergeCell ref="C17:L17"/>
    <mergeCell ref="C18:L18"/>
    <mergeCell ref="B28:L28"/>
    <mergeCell ref="M1:M3"/>
    <mergeCell ref="B26:L26"/>
    <mergeCell ref="A27:M27"/>
    <mergeCell ref="A16:M16"/>
    <mergeCell ref="C19:L19"/>
    <mergeCell ref="C20:L20"/>
    <mergeCell ref="D2:I2"/>
    <mergeCell ref="K2:L2"/>
    <mergeCell ref="A4:L4"/>
    <mergeCell ref="D3:I3"/>
    <mergeCell ref="J3:L3"/>
    <mergeCell ref="A1:C3"/>
    <mergeCell ref="D1:I1"/>
    <mergeCell ref="J1:L1"/>
    <mergeCell ref="A11:M11"/>
  </mergeCells>
  <hyperlinks>
    <hyperlink ref="B23" r:id="rId1" xr:uid="{42B93E7B-0930-4571-BB4C-A7E7D33706C6}"/>
  </hyperlinks>
  <pageMargins left="0.7" right="0.7" top="0.75" bottom="0.75" header="0.3" footer="0.3"/>
  <pageSetup scale="6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0378B-4659-40B2-BB14-23716B84872A}">
  <sheetPr>
    <tabColor rgb="FF0071D9"/>
    <outlinePr summaryBelow="0" summaryRight="0"/>
  </sheetPr>
  <dimension ref="A1:S117"/>
  <sheetViews>
    <sheetView zoomScale="90" zoomScaleNormal="90" workbookViewId="0">
      <selection activeCell="A3" sqref="A3:K3"/>
    </sheetView>
  </sheetViews>
  <sheetFormatPr defaultColWidth="12.6328125" defaultRowHeight="15.75" customHeight="1" x14ac:dyDescent="0.3"/>
  <cols>
    <col min="1" max="1" width="4.6328125" style="1" customWidth="1"/>
    <col min="2" max="2" width="17.6328125" style="1" customWidth="1"/>
    <col min="3" max="3" width="18.36328125" style="1" customWidth="1"/>
    <col min="4" max="4" width="12.6328125" style="1"/>
    <col min="5" max="5" width="13.6328125" style="1" customWidth="1"/>
    <col min="6" max="7" width="16.6328125" style="1" customWidth="1"/>
    <col min="8" max="10" width="13.1796875" style="1" customWidth="1"/>
    <col min="11" max="11" width="4.6328125" style="1" customWidth="1"/>
    <col min="12" max="12" width="12.6328125" style="26"/>
    <col min="13" max="13" width="12.6328125" style="1"/>
    <col min="14" max="14" width="15.36328125" style="1" customWidth="1"/>
    <col min="15" max="15" width="18.36328125" style="1" customWidth="1"/>
    <col min="16" max="16384" width="12.6328125" style="1"/>
  </cols>
  <sheetData>
    <row r="1" spans="1:19" ht="26.25" customHeight="1" x14ac:dyDescent="0.25">
      <c r="A1" s="21"/>
      <c r="B1" s="22" t="s">
        <v>41</v>
      </c>
      <c r="C1" s="22"/>
      <c r="D1" s="22"/>
      <c r="E1" s="22"/>
      <c r="F1" s="22"/>
      <c r="G1" s="22"/>
      <c r="H1" s="22"/>
      <c r="I1" s="22"/>
      <c r="J1" s="22"/>
      <c r="K1" s="23"/>
      <c r="L1" s="24"/>
      <c r="M1" s="25"/>
      <c r="N1" s="25"/>
      <c r="O1" s="25"/>
      <c r="P1" s="25"/>
      <c r="Q1" s="25"/>
      <c r="R1" s="25"/>
      <c r="S1" s="25"/>
    </row>
    <row r="2" spans="1:19" ht="26.25" customHeight="1" x14ac:dyDescent="0.25">
      <c r="A2" s="21"/>
      <c r="B2" s="22" t="s">
        <v>40</v>
      </c>
      <c r="C2" s="22"/>
      <c r="D2" s="22"/>
      <c r="E2" s="22"/>
      <c r="F2" s="22"/>
      <c r="G2" s="22"/>
      <c r="H2" s="22"/>
      <c r="I2" s="22"/>
      <c r="J2" s="22"/>
      <c r="K2" s="23"/>
      <c r="L2" s="24"/>
      <c r="M2" s="25"/>
      <c r="N2" s="25"/>
      <c r="O2" s="25"/>
      <c r="P2" s="25"/>
      <c r="Q2" s="25"/>
      <c r="R2" s="25"/>
      <c r="S2" s="25"/>
    </row>
    <row r="3" spans="1:19" s="26" customFormat="1" ht="15.75" customHeight="1" x14ac:dyDescent="0.3">
      <c r="A3" s="156"/>
      <c r="B3" s="156"/>
      <c r="C3" s="156"/>
      <c r="D3" s="156"/>
      <c r="E3" s="156"/>
      <c r="F3" s="156"/>
      <c r="G3" s="156"/>
      <c r="H3" s="156"/>
      <c r="I3" s="156"/>
      <c r="J3" s="156"/>
      <c r="K3" s="156"/>
    </row>
    <row r="4" spans="1:19" s="26" customFormat="1" ht="29" customHeight="1" x14ac:dyDescent="0.3">
      <c r="A4" s="27"/>
      <c r="B4" s="157" t="s">
        <v>59</v>
      </c>
      <c r="C4" s="157"/>
      <c r="D4" s="157"/>
      <c r="E4" s="157"/>
      <c r="F4" s="157"/>
      <c r="G4" s="157"/>
      <c r="H4" s="157"/>
      <c r="I4" s="157"/>
      <c r="J4" s="157"/>
      <c r="K4" s="28"/>
      <c r="N4" s="29"/>
    </row>
    <row r="5" spans="1:19" s="26" customFormat="1" ht="14" customHeight="1" x14ac:dyDescent="0.3">
      <c r="A5" s="27"/>
      <c r="B5" s="27"/>
      <c r="C5" s="27"/>
      <c r="D5" s="27"/>
      <c r="E5" s="27"/>
      <c r="F5" s="27"/>
      <c r="G5" s="27"/>
      <c r="H5" s="27"/>
      <c r="I5" s="27"/>
      <c r="J5" s="27"/>
      <c r="K5" s="27"/>
      <c r="N5" s="29"/>
    </row>
    <row r="6" spans="1:19" s="33" customFormat="1" ht="18" customHeight="1" x14ac:dyDescent="0.35">
      <c r="A6" s="30"/>
      <c r="B6" s="149" t="s">
        <v>44</v>
      </c>
      <c r="C6" s="149"/>
      <c r="D6" s="149"/>
      <c r="E6" s="149"/>
      <c r="F6" s="4"/>
      <c r="G6" s="16"/>
      <c r="H6" s="32"/>
      <c r="I6" s="32"/>
      <c r="J6" s="32"/>
      <c r="K6" s="30"/>
      <c r="L6" s="26"/>
    </row>
    <row r="7" spans="1:19" s="26" customFormat="1" ht="14" customHeight="1" x14ac:dyDescent="0.3">
      <c r="A7" s="27"/>
      <c r="B7" s="153" t="s">
        <v>72</v>
      </c>
      <c r="C7" s="153"/>
      <c r="D7" s="153"/>
      <c r="E7" s="153"/>
      <c r="F7" s="121"/>
      <c r="G7" s="86"/>
      <c r="H7" s="32"/>
      <c r="I7" s="32"/>
      <c r="J7" s="36"/>
      <c r="K7" s="28"/>
      <c r="N7" s="29"/>
      <c r="O7" s="29"/>
    </row>
    <row r="8" spans="1:19" s="26" customFormat="1" ht="14" customHeight="1" x14ac:dyDescent="0.3">
      <c r="A8" s="27"/>
      <c r="B8" s="153"/>
      <c r="C8" s="153"/>
      <c r="D8" s="153"/>
      <c r="E8" s="153"/>
      <c r="F8" s="121"/>
      <c r="G8" s="86"/>
      <c r="H8" s="32"/>
      <c r="I8" s="32"/>
      <c r="J8" s="36"/>
      <c r="K8" s="27"/>
      <c r="L8" s="37"/>
      <c r="M8" s="37"/>
      <c r="N8" s="38"/>
      <c r="O8" s="38"/>
    </row>
    <row r="9" spans="1:19" s="33" customFormat="1" ht="14" customHeight="1" x14ac:dyDescent="0.35">
      <c r="A9" s="30"/>
      <c r="B9" s="171"/>
      <c r="C9" s="171"/>
      <c r="D9" s="171"/>
      <c r="E9" s="171"/>
      <c r="F9" s="171"/>
      <c r="G9" s="171"/>
      <c r="H9" s="171"/>
      <c r="I9" s="171"/>
      <c r="J9" s="171"/>
      <c r="K9" s="36"/>
      <c r="L9" s="37"/>
      <c r="M9" s="39"/>
      <c r="N9" s="40"/>
      <c r="O9" s="40"/>
    </row>
    <row r="10" spans="1:19" s="33" customFormat="1" ht="18" customHeight="1" x14ac:dyDescent="0.35">
      <c r="A10" s="30"/>
      <c r="B10" s="159" t="s">
        <v>46</v>
      </c>
      <c r="C10" s="159"/>
      <c r="D10" s="159"/>
      <c r="E10" s="159"/>
      <c r="F10" s="159"/>
      <c r="G10" s="159"/>
      <c r="H10" s="159"/>
      <c r="I10" s="159"/>
      <c r="J10" s="159"/>
      <c r="K10" s="36"/>
      <c r="L10" s="37"/>
      <c r="M10" s="39"/>
      <c r="N10" s="40"/>
      <c r="O10" s="40"/>
    </row>
    <row r="11" spans="1:19" s="26" customFormat="1" ht="14" customHeight="1" x14ac:dyDescent="0.3">
      <c r="A11" s="27"/>
      <c r="B11" s="147" t="s">
        <v>45</v>
      </c>
      <c r="C11" s="147"/>
      <c r="D11" s="147"/>
      <c r="E11" s="147"/>
      <c r="F11" s="147"/>
      <c r="G11" s="147"/>
      <c r="H11" s="147"/>
      <c r="I11" s="147"/>
      <c r="J11" s="147"/>
      <c r="K11" s="28"/>
      <c r="M11" s="42"/>
      <c r="N11" s="43"/>
      <c r="O11" s="43"/>
    </row>
    <row r="12" spans="1:19" s="26" customFormat="1" ht="14" customHeight="1" thickBot="1" x14ac:dyDescent="0.35">
      <c r="A12" s="27"/>
      <c r="B12" s="150"/>
      <c r="C12" s="150"/>
      <c r="D12" s="150"/>
      <c r="E12" s="150"/>
      <c r="F12" s="150"/>
      <c r="G12" s="150"/>
      <c r="H12" s="150"/>
      <c r="I12" s="150"/>
      <c r="J12" s="150"/>
      <c r="K12" s="28"/>
      <c r="M12" s="42"/>
      <c r="N12" s="43"/>
      <c r="O12" s="43"/>
    </row>
    <row r="13" spans="1:19" s="50" customFormat="1" ht="35" customHeight="1" thickBot="1" x14ac:dyDescent="0.3">
      <c r="A13" s="45"/>
      <c r="B13" s="46" t="s">
        <v>2</v>
      </c>
      <c r="C13" s="47" t="s">
        <v>61</v>
      </c>
      <c r="D13" s="155"/>
      <c r="E13" s="48" t="s">
        <v>3</v>
      </c>
      <c r="F13" s="151" t="s">
        <v>60</v>
      </c>
      <c r="G13" s="151"/>
      <c r="H13" s="48" t="s">
        <v>58</v>
      </c>
      <c r="I13" s="48" t="s">
        <v>57</v>
      </c>
      <c r="J13" s="48" t="s">
        <v>56</v>
      </c>
      <c r="K13" s="45"/>
    </row>
    <row r="14" spans="1:19" s="26" customFormat="1" ht="15.75" customHeight="1" x14ac:dyDescent="0.3">
      <c r="A14" s="27"/>
      <c r="B14" s="122" t="s">
        <v>29</v>
      </c>
      <c r="C14" s="123">
        <v>100</v>
      </c>
      <c r="D14" s="155"/>
      <c r="E14" s="154">
        <f>MIN(C14:C23)</f>
        <v>100</v>
      </c>
      <c r="F14" s="152">
        <f t="shared" ref="F14:F23" si="0">C14/$E$14</f>
        <v>1</v>
      </c>
      <c r="G14" s="152"/>
      <c r="H14" s="51">
        <v>0.5</v>
      </c>
      <c r="I14" s="51">
        <f t="shared" ref="I14:I23" si="1">J14-H14</f>
        <v>0</v>
      </c>
      <c r="J14" s="51">
        <f>H14*F14</f>
        <v>0.5</v>
      </c>
      <c r="K14" s="27"/>
    </row>
    <row r="15" spans="1:19" s="26" customFormat="1" ht="15.75" customHeight="1" x14ac:dyDescent="0.3">
      <c r="A15" s="27"/>
      <c r="B15" s="124" t="s">
        <v>30</v>
      </c>
      <c r="C15" s="125">
        <v>1000</v>
      </c>
      <c r="D15" s="155"/>
      <c r="E15" s="154"/>
      <c r="F15" s="152">
        <f t="shared" si="0"/>
        <v>10</v>
      </c>
      <c r="G15" s="152"/>
      <c r="H15" s="51">
        <v>0.5</v>
      </c>
      <c r="I15" s="51">
        <f t="shared" si="1"/>
        <v>4.5</v>
      </c>
      <c r="J15" s="51">
        <f t="shared" ref="J15:J23" si="2">H15*F15</f>
        <v>5</v>
      </c>
      <c r="K15" s="27"/>
    </row>
    <row r="16" spans="1:19" s="26" customFormat="1" ht="15.75" customHeight="1" x14ac:dyDescent="0.3">
      <c r="A16" s="27"/>
      <c r="B16" s="124" t="s">
        <v>31</v>
      </c>
      <c r="C16" s="125">
        <v>10000</v>
      </c>
      <c r="D16" s="155"/>
      <c r="E16" s="154"/>
      <c r="F16" s="152">
        <f t="shared" si="0"/>
        <v>100</v>
      </c>
      <c r="G16" s="152"/>
      <c r="H16" s="51">
        <v>0.5</v>
      </c>
      <c r="I16" s="51">
        <f t="shared" si="1"/>
        <v>49.5</v>
      </c>
      <c r="J16" s="51">
        <f t="shared" si="2"/>
        <v>50</v>
      </c>
      <c r="K16" s="27"/>
    </row>
    <row r="17" spans="1:15" s="26" customFormat="1" ht="15.75" customHeight="1" x14ac:dyDescent="0.3">
      <c r="A17" s="27"/>
      <c r="B17" s="124" t="s">
        <v>32</v>
      </c>
      <c r="C17" s="125">
        <v>20000</v>
      </c>
      <c r="D17" s="155"/>
      <c r="E17" s="154"/>
      <c r="F17" s="152">
        <f t="shared" si="0"/>
        <v>200</v>
      </c>
      <c r="G17" s="152"/>
      <c r="H17" s="51">
        <v>0.5</v>
      </c>
      <c r="I17" s="51">
        <f t="shared" si="1"/>
        <v>99.5</v>
      </c>
      <c r="J17" s="51">
        <f t="shared" si="2"/>
        <v>100</v>
      </c>
      <c r="K17" s="27"/>
    </row>
    <row r="18" spans="1:15" s="26" customFormat="1" ht="15.75" customHeight="1" x14ac:dyDescent="0.3">
      <c r="A18" s="27"/>
      <c r="B18" s="124" t="s">
        <v>33</v>
      </c>
      <c r="C18" s="125">
        <v>30000</v>
      </c>
      <c r="D18" s="155"/>
      <c r="E18" s="154"/>
      <c r="F18" s="152">
        <f t="shared" si="0"/>
        <v>300</v>
      </c>
      <c r="G18" s="152"/>
      <c r="H18" s="51">
        <v>0.5</v>
      </c>
      <c r="I18" s="51">
        <f t="shared" si="1"/>
        <v>149.5</v>
      </c>
      <c r="J18" s="51">
        <f t="shared" si="2"/>
        <v>150</v>
      </c>
      <c r="K18" s="27"/>
    </row>
    <row r="19" spans="1:15" s="26" customFormat="1" ht="15.75" customHeight="1" x14ac:dyDescent="0.3">
      <c r="A19" s="27"/>
      <c r="B19" s="124" t="s">
        <v>34</v>
      </c>
      <c r="C19" s="125">
        <v>40000</v>
      </c>
      <c r="D19" s="155"/>
      <c r="E19" s="154"/>
      <c r="F19" s="152">
        <f t="shared" si="0"/>
        <v>400</v>
      </c>
      <c r="G19" s="152"/>
      <c r="H19" s="51">
        <v>0.5</v>
      </c>
      <c r="I19" s="51">
        <f t="shared" si="1"/>
        <v>199.5</v>
      </c>
      <c r="J19" s="51">
        <f t="shared" si="2"/>
        <v>200</v>
      </c>
      <c r="K19" s="27"/>
    </row>
    <row r="20" spans="1:15" s="26" customFormat="1" ht="15.75" customHeight="1" x14ac:dyDescent="0.3">
      <c r="A20" s="27"/>
      <c r="B20" s="124" t="s">
        <v>35</v>
      </c>
      <c r="C20" s="125">
        <v>50000</v>
      </c>
      <c r="D20" s="155"/>
      <c r="E20" s="154"/>
      <c r="F20" s="152">
        <f t="shared" si="0"/>
        <v>500</v>
      </c>
      <c r="G20" s="152"/>
      <c r="H20" s="51">
        <v>0.5</v>
      </c>
      <c r="I20" s="51">
        <f t="shared" si="1"/>
        <v>249.5</v>
      </c>
      <c r="J20" s="51">
        <f t="shared" si="2"/>
        <v>250</v>
      </c>
      <c r="K20" s="27"/>
    </row>
    <row r="21" spans="1:15" s="26" customFormat="1" ht="15.75" customHeight="1" x14ac:dyDescent="0.3">
      <c r="A21" s="27"/>
      <c r="B21" s="124" t="s">
        <v>36</v>
      </c>
      <c r="C21" s="125">
        <v>60000</v>
      </c>
      <c r="D21" s="155"/>
      <c r="E21" s="154"/>
      <c r="F21" s="152">
        <f t="shared" si="0"/>
        <v>600</v>
      </c>
      <c r="G21" s="152"/>
      <c r="H21" s="51">
        <v>0.5</v>
      </c>
      <c r="I21" s="51">
        <f t="shared" si="1"/>
        <v>299.5</v>
      </c>
      <c r="J21" s="51">
        <f t="shared" si="2"/>
        <v>300</v>
      </c>
      <c r="K21" s="27"/>
    </row>
    <row r="22" spans="1:15" s="26" customFormat="1" ht="15.75" customHeight="1" x14ac:dyDescent="0.3">
      <c r="A22" s="27"/>
      <c r="B22" s="124" t="s">
        <v>37</v>
      </c>
      <c r="C22" s="125">
        <v>70000</v>
      </c>
      <c r="D22" s="155"/>
      <c r="E22" s="154"/>
      <c r="F22" s="152">
        <f t="shared" si="0"/>
        <v>700</v>
      </c>
      <c r="G22" s="152"/>
      <c r="H22" s="51">
        <v>0.5</v>
      </c>
      <c r="I22" s="51">
        <f t="shared" si="1"/>
        <v>349.5</v>
      </c>
      <c r="J22" s="51">
        <f t="shared" si="2"/>
        <v>350</v>
      </c>
      <c r="K22" s="27"/>
    </row>
    <row r="23" spans="1:15" s="26" customFormat="1" ht="15.75" customHeight="1" thickBot="1" x14ac:dyDescent="0.35">
      <c r="A23" s="27"/>
      <c r="B23" s="126" t="s">
        <v>38</v>
      </c>
      <c r="C23" s="127">
        <v>80000</v>
      </c>
      <c r="D23" s="155"/>
      <c r="E23" s="154"/>
      <c r="F23" s="152">
        <f t="shared" si="0"/>
        <v>800</v>
      </c>
      <c r="G23" s="152"/>
      <c r="H23" s="51">
        <v>0.5</v>
      </c>
      <c r="I23" s="51">
        <f t="shared" si="1"/>
        <v>399.5</v>
      </c>
      <c r="J23" s="51">
        <f t="shared" si="2"/>
        <v>400</v>
      </c>
      <c r="K23" s="27"/>
    </row>
    <row r="24" spans="1:15" s="26" customFormat="1" ht="15.75" customHeight="1" x14ac:dyDescent="0.3">
      <c r="A24" s="27"/>
      <c r="B24" s="158"/>
      <c r="C24" s="158"/>
      <c r="D24" s="158"/>
      <c r="E24" s="158"/>
      <c r="F24" s="158"/>
      <c r="G24" s="158"/>
      <c r="H24" s="158"/>
      <c r="I24" s="158"/>
      <c r="J24" s="158"/>
      <c r="K24" s="52"/>
    </row>
    <row r="25" spans="1:15" s="26" customFormat="1" ht="18" customHeight="1" x14ac:dyDescent="0.3">
      <c r="A25" s="27"/>
      <c r="B25" s="159" t="s">
        <v>47</v>
      </c>
      <c r="C25" s="159"/>
      <c r="D25" s="159"/>
      <c r="E25" s="159"/>
      <c r="F25" s="159"/>
      <c r="G25" s="159"/>
      <c r="H25" s="159"/>
      <c r="I25" s="159"/>
      <c r="J25" s="159"/>
      <c r="K25" s="53"/>
      <c r="L25" s="54"/>
      <c r="M25" s="54"/>
      <c r="N25" s="55"/>
      <c r="O25" s="55"/>
    </row>
    <row r="26" spans="1:15" s="26" customFormat="1" ht="14" customHeight="1" x14ac:dyDescent="0.3">
      <c r="A26" s="27"/>
      <c r="B26" s="160" t="s">
        <v>73</v>
      </c>
      <c r="C26" s="161"/>
      <c r="D26" s="161"/>
      <c r="E26" s="161"/>
      <c r="F26" s="161"/>
      <c r="G26" s="161"/>
      <c r="H26" s="161"/>
      <c r="I26" s="161"/>
      <c r="J26" s="161"/>
      <c r="K26" s="53"/>
      <c r="L26" s="54"/>
      <c r="M26" s="54"/>
      <c r="N26" s="55"/>
      <c r="O26" s="55"/>
    </row>
    <row r="27" spans="1:15" s="26" customFormat="1" ht="14" customHeight="1" x14ac:dyDescent="0.3">
      <c r="A27" s="27"/>
      <c r="B27" s="158"/>
      <c r="C27" s="158"/>
      <c r="D27" s="158"/>
      <c r="E27" s="158"/>
      <c r="F27" s="158"/>
      <c r="G27" s="158"/>
      <c r="H27" s="158"/>
      <c r="I27" s="158"/>
      <c r="J27" s="158"/>
      <c r="K27" s="53"/>
      <c r="L27" s="54"/>
      <c r="M27" s="54"/>
      <c r="N27" s="55"/>
      <c r="O27" s="55"/>
    </row>
    <row r="28" spans="1:15" s="57" customFormat="1" ht="18" customHeight="1" x14ac:dyDescent="0.4">
      <c r="A28" s="31"/>
      <c r="B28" s="159" t="s">
        <v>48</v>
      </c>
      <c r="C28" s="159"/>
      <c r="D28" s="159"/>
      <c r="E28" s="159"/>
      <c r="F28" s="159"/>
      <c r="G28" s="159"/>
      <c r="H28" s="159"/>
      <c r="I28" s="159"/>
      <c r="J28" s="159"/>
      <c r="K28" s="41"/>
      <c r="L28" s="56"/>
      <c r="N28" s="58"/>
      <c r="O28" s="58"/>
    </row>
    <row r="29" spans="1:15" s="37" customFormat="1" ht="14" x14ac:dyDescent="0.3">
      <c r="A29" s="59"/>
      <c r="B29" s="163" t="s">
        <v>69</v>
      </c>
      <c r="C29" s="164"/>
      <c r="D29" s="164"/>
      <c r="E29" s="156"/>
      <c r="F29" s="156"/>
      <c r="G29" s="156"/>
      <c r="H29" s="156"/>
      <c r="I29" s="156"/>
      <c r="J29" s="156"/>
      <c r="K29" s="60"/>
      <c r="N29" s="61"/>
      <c r="O29" s="61"/>
    </row>
    <row r="30" spans="1:15" s="37" customFormat="1" ht="14.5" thickBot="1" x14ac:dyDescent="0.35">
      <c r="A30" s="59"/>
      <c r="B30" s="148"/>
      <c r="C30" s="148"/>
      <c r="D30" s="148"/>
      <c r="E30" s="156"/>
      <c r="F30" s="156"/>
      <c r="G30" s="156"/>
      <c r="H30" s="156"/>
      <c r="I30" s="156"/>
      <c r="J30" s="156"/>
      <c r="K30" s="60"/>
      <c r="N30" s="61"/>
      <c r="O30" s="61"/>
    </row>
    <row r="31" spans="1:15" s="26" customFormat="1" ht="32.5" customHeight="1" x14ac:dyDescent="0.3">
      <c r="A31" s="27"/>
      <c r="B31" s="46" t="s">
        <v>62</v>
      </c>
      <c r="C31" s="62" t="s">
        <v>63</v>
      </c>
      <c r="D31" s="47" t="s">
        <v>64</v>
      </c>
      <c r="E31" s="162"/>
      <c r="F31" s="156"/>
      <c r="G31" s="156"/>
      <c r="H31" s="156"/>
      <c r="I31" s="156"/>
      <c r="J31" s="156"/>
      <c r="K31" s="52"/>
      <c r="N31" s="63"/>
      <c r="O31" s="64"/>
    </row>
    <row r="32" spans="1:15" s="26" customFormat="1" ht="14" customHeight="1" x14ac:dyDescent="0.3">
      <c r="A32" s="27"/>
      <c r="B32" s="65">
        <v>3</v>
      </c>
      <c r="C32" s="66">
        <v>0</v>
      </c>
      <c r="D32" s="67">
        <v>3</v>
      </c>
      <c r="E32" s="162"/>
      <c r="F32" s="156"/>
      <c r="G32" s="156"/>
      <c r="H32" s="156"/>
      <c r="I32" s="156"/>
      <c r="J32" s="156"/>
      <c r="K32" s="52"/>
      <c r="N32" s="63"/>
      <c r="O32" s="64"/>
    </row>
    <row r="33" spans="1:15" s="26" customFormat="1" ht="14" customHeight="1" x14ac:dyDescent="0.3">
      <c r="A33" s="27"/>
      <c r="B33" s="65">
        <v>0.5</v>
      </c>
      <c r="C33" s="66">
        <v>4.5</v>
      </c>
      <c r="D33" s="67">
        <v>5</v>
      </c>
      <c r="E33" s="162"/>
      <c r="F33" s="156"/>
      <c r="G33" s="156"/>
      <c r="H33" s="156"/>
      <c r="I33" s="156"/>
      <c r="J33" s="156"/>
      <c r="K33" s="52"/>
      <c r="N33" s="63"/>
      <c r="O33" s="64"/>
    </row>
    <row r="34" spans="1:15" s="26" customFormat="1" ht="14" customHeight="1" x14ac:dyDescent="0.3">
      <c r="A34" s="27"/>
      <c r="B34" s="65">
        <v>0.5</v>
      </c>
      <c r="C34" s="66">
        <v>49.5</v>
      </c>
      <c r="D34" s="67">
        <v>50</v>
      </c>
      <c r="E34" s="162"/>
      <c r="F34" s="156"/>
      <c r="G34" s="156"/>
      <c r="H34" s="156"/>
      <c r="I34" s="156"/>
      <c r="J34" s="156"/>
      <c r="K34" s="52"/>
      <c r="N34" s="63"/>
      <c r="O34" s="64"/>
    </row>
    <row r="35" spans="1:15" s="26" customFormat="1" ht="14" customHeight="1" x14ac:dyDescent="0.3">
      <c r="A35" s="27"/>
      <c r="B35" s="65">
        <v>0.5</v>
      </c>
      <c r="C35" s="66">
        <v>99.5</v>
      </c>
      <c r="D35" s="67">
        <v>100</v>
      </c>
      <c r="E35" s="162"/>
      <c r="F35" s="156"/>
      <c r="G35" s="156"/>
      <c r="H35" s="156"/>
      <c r="I35" s="156"/>
      <c r="J35" s="156"/>
      <c r="K35" s="52"/>
      <c r="N35" s="63"/>
      <c r="O35" s="64"/>
    </row>
    <row r="36" spans="1:15" s="26" customFormat="1" ht="14" customHeight="1" x14ac:dyDescent="0.3">
      <c r="A36" s="27"/>
      <c r="B36" s="65">
        <v>0.5</v>
      </c>
      <c r="C36" s="66">
        <v>149.5</v>
      </c>
      <c r="D36" s="67">
        <v>150</v>
      </c>
      <c r="E36" s="162"/>
      <c r="F36" s="156"/>
      <c r="G36" s="156"/>
      <c r="H36" s="156"/>
      <c r="I36" s="156"/>
      <c r="J36" s="156"/>
      <c r="K36" s="52"/>
      <c r="N36" s="63"/>
      <c r="O36" s="64"/>
    </row>
    <row r="37" spans="1:15" s="26" customFormat="1" ht="14" customHeight="1" x14ac:dyDescent="0.3">
      <c r="A37" s="27"/>
      <c r="B37" s="65">
        <v>0.5</v>
      </c>
      <c r="C37" s="66">
        <v>199.5</v>
      </c>
      <c r="D37" s="67">
        <v>200</v>
      </c>
      <c r="E37" s="162"/>
      <c r="F37" s="156"/>
      <c r="G37" s="156"/>
      <c r="H37" s="156"/>
      <c r="I37" s="156"/>
      <c r="J37" s="156"/>
      <c r="K37" s="52"/>
      <c r="N37" s="63"/>
      <c r="O37" s="64"/>
    </row>
    <row r="38" spans="1:15" s="26" customFormat="1" ht="14" customHeight="1" x14ac:dyDescent="0.3">
      <c r="A38" s="27"/>
      <c r="B38" s="65">
        <v>0.5</v>
      </c>
      <c r="C38" s="66">
        <v>249.5</v>
      </c>
      <c r="D38" s="67">
        <v>250</v>
      </c>
      <c r="E38" s="162"/>
      <c r="F38" s="156"/>
      <c r="G38" s="156"/>
      <c r="H38" s="156"/>
      <c r="I38" s="156"/>
      <c r="J38" s="156"/>
      <c r="K38" s="52"/>
      <c r="N38" s="63"/>
      <c r="O38" s="64"/>
    </row>
    <row r="39" spans="1:15" s="26" customFormat="1" ht="14" customHeight="1" x14ac:dyDescent="0.3">
      <c r="A39" s="27"/>
      <c r="B39" s="65">
        <v>0.5</v>
      </c>
      <c r="C39" s="66">
        <v>299.5</v>
      </c>
      <c r="D39" s="67">
        <v>300</v>
      </c>
      <c r="E39" s="162"/>
      <c r="F39" s="156"/>
      <c r="G39" s="156"/>
      <c r="H39" s="156"/>
      <c r="I39" s="156"/>
      <c r="J39" s="156"/>
      <c r="K39" s="52"/>
      <c r="N39" s="63"/>
      <c r="O39" s="64"/>
    </row>
    <row r="40" spans="1:15" s="26" customFormat="1" ht="14" customHeight="1" x14ac:dyDescent="0.3">
      <c r="A40" s="27"/>
      <c r="B40" s="65">
        <v>0.5</v>
      </c>
      <c r="C40" s="66">
        <v>349.5</v>
      </c>
      <c r="D40" s="67">
        <v>350</v>
      </c>
      <c r="E40" s="162"/>
      <c r="F40" s="156"/>
      <c r="G40" s="156"/>
      <c r="H40" s="156"/>
      <c r="I40" s="156"/>
      <c r="J40" s="156"/>
      <c r="K40" s="52"/>
      <c r="N40" s="63"/>
      <c r="O40" s="64"/>
    </row>
    <row r="41" spans="1:15" s="26" customFormat="1" ht="14" customHeight="1" thickBot="1" x14ac:dyDescent="0.35">
      <c r="A41" s="27"/>
      <c r="B41" s="68">
        <v>0.5</v>
      </c>
      <c r="C41" s="69">
        <v>399.5</v>
      </c>
      <c r="D41" s="70">
        <v>400</v>
      </c>
      <c r="E41" s="162"/>
      <c r="F41" s="156"/>
      <c r="G41" s="156"/>
      <c r="H41" s="156"/>
      <c r="I41" s="156"/>
      <c r="J41" s="156"/>
      <c r="K41" s="52"/>
      <c r="N41" s="63"/>
      <c r="O41" s="64"/>
    </row>
    <row r="42" spans="1:15" s="26" customFormat="1" ht="14" x14ac:dyDescent="0.3">
      <c r="A42" s="27"/>
      <c r="B42" s="170"/>
      <c r="C42" s="170"/>
      <c r="D42" s="170"/>
      <c r="E42" s="170"/>
      <c r="F42" s="170"/>
      <c r="G42" s="170"/>
      <c r="H42" s="170"/>
      <c r="I42" s="170"/>
      <c r="J42" s="170"/>
      <c r="K42" s="52"/>
      <c r="N42" s="63"/>
      <c r="O42" s="64"/>
    </row>
    <row r="43" spans="1:15" s="73" customFormat="1" ht="18" customHeight="1" x14ac:dyDescent="0.4">
      <c r="A43" s="32"/>
      <c r="B43" s="149" t="s">
        <v>49</v>
      </c>
      <c r="C43" s="149"/>
      <c r="D43" s="149"/>
      <c r="E43" s="149"/>
      <c r="F43" s="149"/>
      <c r="G43" s="149"/>
      <c r="H43" s="149"/>
      <c r="I43" s="149"/>
      <c r="J43" s="149"/>
      <c r="K43" s="71"/>
      <c r="L43" s="72"/>
      <c r="O43" s="74"/>
    </row>
    <row r="44" spans="1:15" s="29" customFormat="1" ht="57" customHeight="1" x14ac:dyDescent="0.3">
      <c r="A44" s="28"/>
      <c r="B44" s="153" t="s">
        <v>77</v>
      </c>
      <c r="C44" s="153"/>
      <c r="D44" s="153"/>
      <c r="E44" s="153"/>
      <c r="F44" s="153"/>
      <c r="G44" s="153"/>
      <c r="H44" s="153"/>
      <c r="I44" s="28"/>
      <c r="J44" s="28"/>
      <c r="K44" s="28"/>
      <c r="L44" s="26"/>
      <c r="M44" s="26"/>
    </row>
    <row r="45" spans="1:15" s="26" customFormat="1" ht="13" customHeight="1" x14ac:dyDescent="0.3">
      <c r="A45" s="27"/>
      <c r="B45" s="156"/>
      <c r="C45" s="156"/>
      <c r="D45" s="156"/>
      <c r="E45" s="156"/>
      <c r="F45" s="156"/>
      <c r="G45" s="156"/>
      <c r="H45" s="156"/>
      <c r="I45" s="156"/>
      <c r="J45" s="156"/>
      <c r="K45" s="27"/>
    </row>
    <row r="46" spans="1:15" s="73" customFormat="1" ht="18" customHeight="1" x14ac:dyDescent="0.4">
      <c r="A46" s="32"/>
      <c r="B46" s="149" t="s">
        <v>50</v>
      </c>
      <c r="C46" s="149"/>
      <c r="D46" s="149"/>
      <c r="E46" s="149"/>
      <c r="F46" s="149"/>
      <c r="G46" s="149"/>
      <c r="H46" s="149"/>
      <c r="I46" s="149"/>
      <c r="J46" s="149"/>
      <c r="K46" s="32"/>
      <c r="L46" s="72"/>
    </row>
    <row r="47" spans="1:15" s="26" customFormat="1" ht="14" customHeight="1" x14ac:dyDescent="0.3">
      <c r="A47" s="27"/>
      <c r="B47" s="147" t="s">
        <v>1</v>
      </c>
      <c r="C47" s="147"/>
      <c r="D47" s="147"/>
      <c r="E47" s="150"/>
      <c r="F47" s="150"/>
      <c r="G47" s="150"/>
      <c r="H47" s="150"/>
      <c r="I47" s="150"/>
      <c r="J47" s="150"/>
      <c r="K47" s="44"/>
      <c r="L47" s="42"/>
      <c r="M47" s="42"/>
      <c r="N47" s="43"/>
      <c r="O47" s="43"/>
    </row>
    <row r="48" spans="1:15" s="26" customFormat="1" ht="14" customHeight="1" thickBot="1" x14ac:dyDescent="0.35">
      <c r="A48" s="27"/>
      <c r="B48" s="176"/>
      <c r="C48" s="176"/>
      <c r="D48" s="176"/>
      <c r="E48" s="150"/>
      <c r="F48" s="150"/>
      <c r="G48" s="150"/>
      <c r="H48" s="150"/>
      <c r="I48" s="150"/>
      <c r="J48" s="150"/>
      <c r="K48" s="52"/>
      <c r="N48" s="63"/>
      <c r="O48" s="64"/>
    </row>
    <row r="49" spans="1:15" s="26" customFormat="1" ht="42.5" customHeight="1" x14ac:dyDescent="0.3">
      <c r="A49" s="27"/>
      <c r="B49" s="75" t="s">
        <v>2</v>
      </c>
      <c r="C49" s="167" t="s">
        <v>71</v>
      </c>
      <c r="D49" s="168"/>
      <c r="E49" s="162"/>
      <c r="F49" s="156"/>
      <c r="G49" s="156"/>
      <c r="H49" s="156"/>
      <c r="I49" s="156"/>
      <c r="J49" s="156"/>
      <c r="K49" s="52"/>
      <c r="N49" s="63"/>
      <c r="O49" s="64"/>
    </row>
    <row r="50" spans="1:15" s="26" customFormat="1" ht="14" customHeight="1" x14ac:dyDescent="0.3">
      <c r="A50" s="27"/>
      <c r="B50" s="76" t="str">
        <f t="shared" ref="B50:B58" si="3">B14</f>
        <v>Antibody 1</v>
      </c>
      <c r="C50" s="165">
        <f t="shared" ref="C50:C59" si="4">IF(C14&gt;1, $C$62/($E$14/10), 0)</f>
        <v>2.5</v>
      </c>
      <c r="D50" s="166"/>
      <c r="E50" s="162"/>
      <c r="F50" s="156"/>
      <c r="G50" s="156"/>
      <c r="H50" s="156"/>
      <c r="I50" s="156"/>
      <c r="J50" s="156"/>
      <c r="K50" s="52"/>
      <c r="N50" s="63"/>
      <c r="O50" s="64"/>
    </row>
    <row r="51" spans="1:15" s="26" customFormat="1" ht="14" customHeight="1" x14ac:dyDescent="0.3">
      <c r="A51" s="27"/>
      <c r="B51" s="76" t="str">
        <f t="shared" si="3"/>
        <v>Antibody 2</v>
      </c>
      <c r="C51" s="165">
        <f t="shared" si="4"/>
        <v>2.5</v>
      </c>
      <c r="D51" s="166"/>
      <c r="E51" s="162"/>
      <c r="F51" s="156"/>
      <c r="G51" s="156"/>
      <c r="H51" s="156"/>
      <c r="I51" s="156"/>
      <c r="J51" s="156"/>
      <c r="K51" s="52"/>
      <c r="N51" s="63"/>
      <c r="O51" s="64"/>
    </row>
    <row r="52" spans="1:15" s="26" customFormat="1" ht="14" customHeight="1" x14ac:dyDescent="0.3">
      <c r="A52" s="27"/>
      <c r="B52" s="76" t="str">
        <f t="shared" si="3"/>
        <v>Antibody 3</v>
      </c>
      <c r="C52" s="165">
        <f t="shared" si="4"/>
        <v>2.5</v>
      </c>
      <c r="D52" s="166"/>
      <c r="E52" s="162"/>
      <c r="F52" s="156"/>
      <c r="G52" s="156"/>
      <c r="H52" s="156"/>
      <c r="I52" s="156"/>
      <c r="J52" s="156"/>
      <c r="K52" s="52"/>
      <c r="N52" s="63"/>
      <c r="O52" s="64"/>
    </row>
    <row r="53" spans="1:15" s="26" customFormat="1" ht="14" customHeight="1" x14ac:dyDescent="0.3">
      <c r="A53" s="27"/>
      <c r="B53" s="76" t="str">
        <f t="shared" si="3"/>
        <v>Antibody 4</v>
      </c>
      <c r="C53" s="165">
        <f t="shared" si="4"/>
        <v>2.5</v>
      </c>
      <c r="D53" s="166"/>
      <c r="E53" s="162"/>
      <c r="F53" s="156"/>
      <c r="G53" s="156"/>
      <c r="H53" s="156"/>
      <c r="I53" s="156"/>
      <c r="J53" s="156"/>
      <c r="K53" s="52"/>
      <c r="N53" s="63"/>
      <c r="O53" s="64"/>
    </row>
    <row r="54" spans="1:15" s="26" customFormat="1" ht="14" customHeight="1" x14ac:dyDescent="0.3">
      <c r="A54" s="27"/>
      <c r="B54" s="76" t="str">
        <f t="shared" si="3"/>
        <v>Antibody 5</v>
      </c>
      <c r="C54" s="165">
        <f t="shared" si="4"/>
        <v>2.5</v>
      </c>
      <c r="D54" s="166"/>
      <c r="E54" s="162"/>
      <c r="F54" s="156"/>
      <c r="G54" s="156"/>
      <c r="H54" s="156"/>
      <c r="I54" s="156"/>
      <c r="J54" s="156"/>
      <c r="K54" s="52"/>
      <c r="N54" s="63"/>
      <c r="O54" s="64"/>
    </row>
    <row r="55" spans="1:15" s="26" customFormat="1" ht="14" customHeight="1" x14ac:dyDescent="0.3">
      <c r="A55" s="27"/>
      <c r="B55" s="76" t="str">
        <f t="shared" si="3"/>
        <v>Antibody 6</v>
      </c>
      <c r="C55" s="165">
        <f t="shared" si="4"/>
        <v>2.5</v>
      </c>
      <c r="D55" s="166"/>
      <c r="E55" s="162"/>
      <c r="F55" s="156"/>
      <c r="G55" s="156"/>
      <c r="H55" s="156"/>
      <c r="I55" s="156"/>
      <c r="J55" s="156"/>
      <c r="K55" s="52"/>
      <c r="N55" s="63"/>
      <c r="O55" s="64"/>
    </row>
    <row r="56" spans="1:15" s="26" customFormat="1" ht="14" customHeight="1" x14ac:dyDescent="0.3">
      <c r="A56" s="27"/>
      <c r="B56" s="76" t="str">
        <f t="shared" si="3"/>
        <v>Antibody 7</v>
      </c>
      <c r="C56" s="165">
        <f t="shared" si="4"/>
        <v>2.5</v>
      </c>
      <c r="D56" s="166"/>
      <c r="E56" s="162"/>
      <c r="F56" s="156"/>
      <c r="G56" s="156"/>
      <c r="H56" s="156"/>
      <c r="I56" s="156"/>
      <c r="J56" s="156"/>
      <c r="K56" s="52"/>
      <c r="N56" s="63"/>
      <c r="O56" s="64"/>
    </row>
    <row r="57" spans="1:15" s="26" customFormat="1" ht="14" customHeight="1" x14ac:dyDescent="0.3">
      <c r="A57" s="27"/>
      <c r="B57" s="76" t="str">
        <f t="shared" si="3"/>
        <v>Antibody 8</v>
      </c>
      <c r="C57" s="165">
        <f t="shared" si="4"/>
        <v>2.5</v>
      </c>
      <c r="D57" s="166"/>
      <c r="E57" s="162"/>
      <c r="F57" s="156"/>
      <c r="G57" s="156"/>
      <c r="H57" s="156"/>
      <c r="I57" s="156"/>
      <c r="J57" s="156"/>
      <c r="K57" s="52"/>
      <c r="N57" s="63"/>
      <c r="O57" s="64"/>
    </row>
    <row r="58" spans="1:15" s="26" customFormat="1" ht="14" customHeight="1" x14ac:dyDescent="0.3">
      <c r="A58" s="27"/>
      <c r="B58" s="76" t="str">
        <f t="shared" si="3"/>
        <v>Antibody 9</v>
      </c>
      <c r="C58" s="165">
        <f t="shared" si="4"/>
        <v>2.5</v>
      </c>
      <c r="D58" s="166"/>
      <c r="E58" s="162"/>
      <c r="F58" s="156"/>
      <c r="G58" s="156"/>
      <c r="H58" s="156"/>
      <c r="I58" s="156"/>
      <c r="J58" s="156"/>
      <c r="K58" s="52"/>
      <c r="N58" s="63"/>
      <c r="O58" s="64"/>
    </row>
    <row r="59" spans="1:15" s="26" customFormat="1" ht="14" customHeight="1" x14ac:dyDescent="0.3">
      <c r="A59" s="27"/>
      <c r="B59" s="76" t="str">
        <f>B23</f>
        <v>Antibody 10</v>
      </c>
      <c r="C59" s="165">
        <f t="shared" si="4"/>
        <v>2.5</v>
      </c>
      <c r="D59" s="166"/>
      <c r="E59" s="162"/>
      <c r="F59" s="156"/>
      <c r="G59" s="156"/>
      <c r="H59" s="156"/>
      <c r="I59" s="156"/>
      <c r="J59" s="156"/>
      <c r="K59" s="52"/>
      <c r="N59" s="63"/>
      <c r="O59" s="64"/>
    </row>
    <row r="60" spans="1:15" s="26" customFormat="1" ht="14" customHeight="1" x14ac:dyDescent="0.3">
      <c r="A60" s="27"/>
      <c r="B60" s="77"/>
      <c r="C60" s="172" t="s">
        <v>65</v>
      </c>
      <c r="D60" s="173"/>
      <c r="E60" s="162"/>
      <c r="F60" s="156"/>
      <c r="G60" s="156"/>
      <c r="H60" s="156"/>
      <c r="I60" s="156"/>
      <c r="J60" s="156"/>
      <c r="K60" s="52"/>
      <c r="N60" s="63"/>
      <c r="O60" s="64"/>
    </row>
    <row r="61" spans="1:15" s="26" customFormat="1" ht="14" customHeight="1" x14ac:dyDescent="0.3">
      <c r="A61" s="27"/>
      <c r="B61" s="76" t="s">
        <v>8</v>
      </c>
      <c r="C61" s="165">
        <f>C62-SUM(C50:C59)</f>
        <v>0</v>
      </c>
      <c r="D61" s="166"/>
      <c r="E61" s="162"/>
      <c r="F61" s="156"/>
      <c r="G61" s="156"/>
      <c r="H61" s="156"/>
      <c r="I61" s="156"/>
      <c r="J61" s="156"/>
      <c r="K61" s="52"/>
      <c r="N61" s="63"/>
      <c r="O61" s="64"/>
    </row>
    <row r="62" spans="1:15" s="26" customFormat="1" ht="14" customHeight="1" thickBot="1" x14ac:dyDescent="0.35">
      <c r="A62" s="27"/>
      <c r="B62" s="78" t="s">
        <v>9</v>
      </c>
      <c r="C62" s="174">
        <v>25</v>
      </c>
      <c r="D62" s="175"/>
      <c r="E62" s="162"/>
      <c r="F62" s="156"/>
      <c r="G62" s="156"/>
      <c r="H62" s="156"/>
      <c r="I62" s="156"/>
      <c r="J62" s="156"/>
      <c r="K62" s="52"/>
      <c r="N62" s="63"/>
      <c r="O62" s="64"/>
    </row>
    <row r="63" spans="1:15" s="26" customFormat="1" ht="14" customHeight="1" x14ac:dyDescent="0.3">
      <c r="A63" s="27"/>
      <c r="B63" s="169"/>
      <c r="C63" s="169"/>
      <c r="D63" s="169"/>
      <c r="E63" s="169"/>
      <c r="F63" s="169"/>
      <c r="G63" s="169"/>
      <c r="H63" s="169"/>
      <c r="I63" s="169"/>
      <c r="J63" s="169"/>
      <c r="K63" s="52"/>
      <c r="N63" s="63"/>
      <c r="O63" s="64"/>
    </row>
    <row r="64" spans="1:15" s="26" customFormat="1" ht="14" customHeight="1" x14ac:dyDescent="0.3">
      <c r="A64" s="27"/>
      <c r="B64" s="169"/>
      <c r="C64" s="169"/>
      <c r="D64" s="169"/>
      <c r="E64" s="169"/>
      <c r="F64" s="169"/>
      <c r="G64" s="169"/>
      <c r="H64" s="169"/>
      <c r="I64" s="169"/>
      <c r="J64" s="169"/>
      <c r="K64" s="52"/>
      <c r="N64" s="63"/>
      <c r="O64" s="64"/>
    </row>
    <row r="65" spans="2:15" s="26" customFormat="1" ht="14" x14ac:dyDescent="0.3">
      <c r="B65" s="54"/>
      <c r="C65" s="54"/>
      <c r="D65" s="54"/>
      <c r="F65" s="79"/>
      <c r="G65" s="79"/>
      <c r="H65" s="79"/>
      <c r="I65" s="79"/>
      <c r="J65" s="79"/>
      <c r="K65" s="79"/>
      <c r="N65" s="63"/>
      <c r="O65" s="64"/>
    </row>
    <row r="66" spans="2:15" s="26" customFormat="1" ht="14" x14ac:dyDescent="0.3">
      <c r="B66" s="54"/>
      <c r="C66" s="54"/>
      <c r="D66" s="54"/>
      <c r="F66" s="79"/>
      <c r="G66" s="79"/>
      <c r="H66" s="79"/>
      <c r="I66" s="79"/>
      <c r="J66" s="79"/>
      <c r="K66" s="79"/>
      <c r="N66" s="63"/>
      <c r="O66" s="64"/>
    </row>
    <row r="67" spans="2:15" s="26" customFormat="1" ht="14" x14ac:dyDescent="0.3">
      <c r="B67" s="54"/>
      <c r="C67" s="54"/>
      <c r="D67" s="54"/>
      <c r="F67" s="79"/>
      <c r="G67" s="79"/>
      <c r="H67" s="79"/>
      <c r="I67" s="79"/>
      <c r="J67" s="79"/>
      <c r="K67" s="79"/>
      <c r="N67" s="63"/>
      <c r="O67" s="64"/>
    </row>
    <row r="68" spans="2:15" s="26" customFormat="1" ht="14" x14ac:dyDescent="0.3">
      <c r="B68" s="54"/>
      <c r="C68" s="54"/>
      <c r="D68" s="54"/>
      <c r="F68" s="79"/>
      <c r="G68" s="79"/>
      <c r="H68" s="79"/>
      <c r="I68" s="79"/>
      <c r="J68" s="79"/>
      <c r="K68" s="79"/>
      <c r="N68" s="63"/>
      <c r="O68" s="64"/>
    </row>
    <row r="69" spans="2:15" s="26" customFormat="1" ht="14" x14ac:dyDescent="0.3">
      <c r="B69" s="54"/>
      <c r="C69" s="54"/>
      <c r="D69" s="54"/>
      <c r="F69" s="79"/>
      <c r="G69" s="79"/>
      <c r="H69" s="79"/>
      <c r="I69" s="79"/>
      <c r="J69" s="79"/>
      <c r="K69" s="79"/>
      <c r="N69" s="63"/>
      <c r="O69" s="64"/>
    </row>
    <row r="70" spans="2:15" s="26" customFormat="1" ht="14" x14ac:dyDescent="0.3">
      <c r="B70" s="54"/>
      <c r="C70" s="54"/>
      <c r="D70" s="54"/>
      <c r="F70" s="79"/>
      <c r="G70" s="79"/>
      <c r="H70" s="79"/>
      <c r="I70" s="79"/>
      <c r="J70" s="79"/>
      <c r="K70" s="79"/>
      <c r="N70" s="63"/>
      <c r="O70" s="64"/>
    </row>
    <row r="71" spans="2:15" s="26" customFormat="1" ht="14" x14ac:dyDescent="0.3">
      <c r="B71" s="54"/>
      <c r="C71" s="54"/>
      <c r="D71" s="54"/>
      <c r="F71" s="79"/>
      <c r="G71" s="79"/>
      <c r="H71" s="79"/>
      <c r="I71" s="79"/>
      <c r="J71" s="79"/>
      <c r="K71" s="79"/>
      <c r="N71" s="63"/>
      <c r="O71" s="64"/>
    </row>
    <row r="72" spans="2:15" s="26" customFormat="1" ht="14" x14ac:dyDescent="0.3">
      <c r="B72" s="54"/>
      <c r="C72" s="54"/>
      <c r="D72" s="54"/>
      <c r="F72" s="79"/>
      <c r="G72" s="79"/>
      <c r="H72" s="79"/>
      <c r="I72" s="79"/>
      <c r="J72" s="79"/>
      <c r="K72" s="79"/>
      <c r="N72" s="63"/>
      <c r="O72" s="64"/>
    </row>
    <row r="73" spans="2:15" s="26" customFormat="1" ht="14" x14ac:dyDescent="0.3">
      <c r="B73" s="54"/>
      <c r="C73" s="54"/>
      <c r="D73" s="54"/>
      <c r="F73" s="79"/>
      <c r="G73" s="79"/>
      <c r="H73" s="79"/>
      <c r="I73" s="79"/>
      <c r="J73" s="79"/>
      <c r="K73" s="79"/>
      <c r="N73" s="63"/>
      <c r="O73" s="64"/>
    </row>
    <row r="74" spans="2:15" s="26" customFormat="1" ht="14" x14ac:dyDescent="0.3">
      <c r="B74" s="54"/>
      <c r="C74" s="54"/>
      <c r="D74" s="54"/>
      <c r="F74" s="79"/>
      <c r="G74" s="79"/>
      <c r="H74" s="79"/>
      <c r="I74" s="79"/>
      <c r="J74" s="79"/>
      <c r="K74" s="79"/>
      <c r="N74" s="63"/>
      <c r="O74" s="64"/>
    </row>
    <row r="75" spans="2:15" s="26" customFormat="1" ht="14" x14ac:dyDescent="0.3">
      <c r="B75" s="54"/>
      <c r="C75" s="54"/>
      <c r="D75" s="54"/>
      <c r="F75" s="79"/>
      <c r="G75" s="79"/>
      <c r="H75" s="79"/>
      <c r="I75" s="79"/>
      <c r="J75" s="79"/>
      <c r="K75" s="79"/>
      <c r="N75" s="63"/>
      <c r="O75" s="64"/>
    </row>
    <row r="76" spans="2:15" s="26" customFormat="1" ht="15.75" customHeight="1" x14ac:dyDescent="0.3">
      <c r="B76" s="54"/>
      <c r="F76" s="79"/>
      <c r="G76" s="79"/>
      <c r="H76" s="79"/>
      <c r="I76" s="79"/>
      <c r="J76" s="79"/>
      <c r="K76" s="79"/>
    </row>
    <row r="77" spans="2:15" ht="15.75" customHeight="1" x14ac:dyDescent="0.3">
      <c r="B77" s="80"/>
      <c r="F77" s="81"/>
      <c r="G77" s="81"/>
      <c r="H77" s="81"/>
      <c r="I77" s="81"/>
      <c r="J77" s="81"/>
      <c r="K77" s="81"/>
    </row>
    <row r="78" spans="2:15" ht="15.75" customHeight="1" x14ac:dyDescent="0.3">
      <c r="B78" s="80"/>
      <c r="F78" s="81"/>
      <c r="G78" s="81"/>
      <c r="H78" s="81"/>
      <c r="I78" s="81"/>
      <c r="J78" s="81"/>
      <c r="K78" s="81"/>
    </row>
    <row r="79" spans="2:15" ht="15.75" customHeight="1" x14ac:dyDescent="0.3">
      <c r="B79" s="80"/>
      <c r="F79" s="81"/>
      <c r="G79" s="81"/>
      <c r="H79" s="81"/>
      <c r="I79" s="81"/>
      <c r="J79" s="81"/>
      <c r="K79" s="81"/>
    </row>
    <row r="80" spans="2:15" ht="15.75" customHeight="1" x14ac:dyDescent="0.3">
      <c r="B80" s="80"/>
      <c r="F80" s="81"/>
      <c r="G80" s="81"/>
      <c r="H80" s="81"/>
      <c r="I80" s="81"/>
      <c r="J80" s="81"/>
      <c r="K80" s="81"/>
    </row>
    <row r="81" spans="2:11" ht="15.75" customHeight="1" x14ac:dyDescent="0.3">
      <c r="B81" s="80"/>
      <c r="F81" s="81"/>
      <c r="G81" s="81"/>
      <c r="H81" s="81"/>
      <c r="I81" s="81"/>
      <c r="J81" s="81"/>
      <c r="K81" s="81"/>
    </row>
    <row r="82" spans="2:11" ht="15.75" customHeight="1" x14ac:dyDescent="0.3">
      <c r="B82" s="80"/>
      <c r="F82" s="81"/>
      <c r="G82" s="81"/>
      <c r="H82" s="81"/>
      <c r="I82" s="81"/>
      <c r="J82" s="81"/>
      <c r="K82" s="81"/>
    </row>
    <row r="83" spans="2:11" ht="15.75" customHeight="1" x14ac:dyDescent="0.3">
      <c r="B83" s="80"/>
      <c r="F83" s="81"/>
      <c r="G83" s="81"/>
      <c r="H83" s="81"/>
      <c r="I83" s="81"/>
      <c r="J83" s="81"/>
      <c r="K83" s="81"/>
    </row>
    <row r="84" spans="2:11" ht="15.75" customHeight="1" x14ac:dyDescent="0.3">
      <c r="B84" s="80"/>
      <c r="F84" s="81"/>
      <c r="G84" s="81"/>
      <c r="H84" s="81"/>
      <c r="I84" s="81"/>
      <c r="J84" s="81"/>
      <c r="K84" s="81"/>
    </row>
    <row r="85" spans="2:11" ht="15.75" customHeight="1" x14ac:dyDescent="0.3">
      <c r="B85" s="80"/>
      <c r="F85" s="81"/>
      <c r="G85" s="81"/>
      <c r="H85" s="81"/>
      <c r="I85" s="81"/>
      <c r="J85" s="81"/>
      <c r="K85" s="81"/>
    </row>
    <row r="86" spans="2:11" ht="15.75" customHeight="1" x14ac:dyDescent="0.3">
      <c r="B86" s="80"/>
      <c r="F86" s="81"/>
      <c r="G86" s="81"/>
      <c r="H86" s="81"/>
      <c r="I86" s="81"/>
      <c r="J86" s="81"/>
      <c r="K86" s="81"/>
    </row>
    <row r="87" spans="2:11" ht="15.75" customHeight="1" x14ac:dyDescent="0.3">
      <c r="B87" s="80"/>
      <c r="F87" s="81"/>
      <c r="G87" s="81"/>
      <c r="H87" s="81"/>
      <c r="I87" s="81"/>
      <c r="J87" s="81"/>
      <c r="K87" s="81"/>
    </row>
    <row r="88" spans="2:11" ht="15.75" customHeight="1" x14ac:dyDescent="0.3">
      <c r="B88" s="80"/>
      <c r="F88" s="81"/>
      <c r="G88" s="81"/>
      <c r="H88" s="81"/>
      <c r="I88" s="81"/>
      <c r="J88" s="81"/>
      <c r="K88" s="81"/>
    </row>
    <row r="89" spans="2:11" ht="15.75" customHeight="1" x14ac:dyDescent="0.3">
      <c r="B89" s="80"/>
      <c r="F89" s="81"/>
      <c r="G89" s="81"/>
      <c r="H89" s="81"/>
      <c r="I89" s="81"/>
      <c r="J89" s="81"/>
      <c r="K89" s="81"/>
    </row>
    <row r="90" spans="2:11" ht="15.75" customHeight="1" x14ac:dyDescent="0.3">
      <c r="B90" s="80"/>
      <c r="F90" s="81"/>
      <c r="G90" s="81"/>
      <c r="H90" s="81"/>
      <c r="I90" s="81"/>
      <c r="J90" s="81"/>
      <c r="K90" s="81"/>
    </row>
    <row r="91" spans="2:11" ht="15.75" customHeight="1" x14ac:dyDescent="0.3">
      <c r="B91" s="80"/>
      <c r="F91" s="81"/>
      <c r="G91" s="81"/>
      <c r="H91" s="81"/>
      <c r="I91" s="81"/>
      <c r="J91" s="81"/>
      <c r="K91" s="81"/>
    </row>
    <row r="92" spans="2:11" ht="15.75" customHeight="1" x14ac:dyDescent="0.3">
      <c r="B92" s="80"/>
      <c r="F92" s="81"/>
      <c r="G92" s="81"/>
      <c r="H92" s="81"/>
      <c r="I92" s="81"/>
      <c r="J92" s="81"/>
      <c r="K92" s="81"/>
    </row>
    <row r="93" spans="2:11" ht="15.75" customHeight="1" x14ac:dyDescent="0.3">
      <c r="B93" s="80"/>
      <c r="F93" s="81"/>
      <c r="G93" s="81"/>
      <c r="H93" s="81"/>
      <c r="I93" s="81"/>
      <c r="J93" s="81"/>
      <c r="K93" s="81"/>
    </row>
    <row r="94" spans="2:11" ht="15.75" customHeight="1" x14ac:dyDescent="0.3">
      <c r="B94" s="80"/>
      <c r="F94" s="81"/>
      <c r="G94" s="81"/>
      <c r="H94" s="81"/>
      <c r="I94" s="81"/>
      <c r="J94" s="81"/>
      <c r="K94" s="81"/>
    </row>
    <row r="95" spans="2:11" ht="15.75" customHeight="1" x14ac:dyDescent="0.3">
      <c r="B95" s="80"/>
      <c r="F95" s="81"/>
      <c r="G95" s="81"/>
      <c r="H95" s="81"/>
      <c r="I95" s="81"/>
      <c r="J95" s="81"/>
      <c r="K95" s="81"/>
    </row>
    <row r="96" spans="2:11" ht="15.75" customHeight="1" x14ac:dyDescent="0.3">
      <c r="B96" s="80"/>
      <c r="F96" s="81"/>
      <c r="G96" s="81"/>
      <c r="H96" s="81"/>
      <c r="I96" s="81"/>
      <c r="J96" s="81"/>
      <c r="K96" s="81"/>
    </row>
    <row r="97" spans="2:11" ht="15.75" customHeight="1" x14ac:dyDescent="0.3">
      <c r="B97" s="80"/>
      <c r="F97" s="81"/>
      <c r="G97" s="81"/>
      <c r="H97" s="81"/>
      <c r="I97" s="81"/>
      <c r="J97" s="81"/>
      <c r="K97" s="81"/>
    </row>
    <row r="98" spans="2:11" ht="15.75" customHeight="1" x14ac:dyDescent="0.3">
      <c r="B98" s="80"/>
      <c r="F98" s="81"/>
      <c r="G98" s="81"/>
      <c r="H98" s="81"/>
      <c r="I98" s="81"/>
      <c r="J98" s="81"/>
      <c r="K98" s="81"/>
    </row>
    <row r="99" spans="2:11" ht="15.75" customHeight="1" x14ac:dyDescent="0.3">
      <c r="B99" s="80"/>
      <c r="F99" s="81"/>
      <c r="G99" s="81"/>
      <c r="H99" s="81"/>
      <c r="I99" s="81"/>
      <c r="J99" s="81"/>
      <c r="K99" s="81"/>
    </row>
    <row r="100" spans="2:11" ht="15.75" customHeight="1" x14ac:dyDescent="0.3">
      <c r="B100" s="80"/>
      <c r="F100" s="81"/>
      <c r="G100" s="81"/>
      <c r="H100" s="81"/>
      <c r="I100" s="81"/>
      <c r="J100" s="81"/>
      <c r="K100" s="81"/>
    </row>
    <row r="101" spans="2:11" ht="15.75" customHeight="1" x14ac:dyDescent="0.3">
      <c r="B101" s="80"/>
      <c r="F101" s="81"/>
      <c r="G101" s="81"/>
      <c r="H101" s="81"/>
      <c r="I101" s="81"/>
      <c r="J101" s="81"/>
      <c r="K101" s="81"/>
    </row>
    <row r="102" spans="2:11" ht="15.75" customHeight="1" x14ac:dyDescent="0.3">
      <c r="B102" s="80"/>
      <c r="F102" s="81"/>
      <c r="G102" s="81"/>
      <c r="H102" s="81"/>
      <c r="I102" s="81"/>
      <c r="J102" s="81"/>
      <c r="K102" s="81"/>
    </row>
    <row r="103" spans="2:11" ht="14" x14ac:dyDescent="0.3">
      <c r="B103" s="80"/>
      <c r="F103" s="81"/>
      <c r="G103" s="81"/>
      <c r="H103" s="81"/>
      <c r="I103" s="81"/>
      <c r="J103" s="81"/>
      <c r="K103" s="81"/>
    </row>
    <row r="104" spans="2:11" ht="14" x14ac:dyDescent="0.3">
      <c r="B104" s="80"/>
      <c r="F104" s="81"/>
      <c r="G104" s="81"/>
      <c r="H104" s="81"/>
      <c r="I104" s="81"/>
      <c r="J104" s="81"/>
      <c r="K104" s="81"/>
    </row>
    <row r="105" spans="2:11" ht="14" x14ac:dyDescent="0.3">
      <c r="B105" s="80"/>
      <c r="F105" s="81"/>
      <c r="G105" s="81"/>
      <c r="H105" s="81"/>
      <c r="I105" s="81"/>
      <c r="J105" s="81"/>
      <c r="K105" s="81"/>
    </row>
    <row r="106" spans="2:11" ht="14" x14ac:dyDescent="0.3">
      <c r="B106" s="80"/>
      <c r="F106" s="81"/>
      <c r="G106" s="81"/>
      <c r="H106" s="81"/>
      <c r="I106" s="81"/>
      <c r="J106" s="81"/>
      <c r="K106" s="81"/>
    </row>
    <row r="107" spans="2:11" ht="14" x14ac:dyDescent="0.3">
      <c r="B107" s="80"/>
      <c r="F107" s="81"/>
      <c r="G107" s="81"/>
      <c r="H107" s="81"/>
      <c r="I107" s="81"/>
      <c r="J107" s="81"/>
      <c r="K107" s="81"/>
    </row>
    <row r="108" spans="2:11" ht="14" x14ac:dyDescent="0.3">
      <c r="B108" s="80"/>
      <c r="F108" s="81"/>
      <c r="G108" s="81"/>
      <c r="H108" s="81"/>
      <c r="I108" s="81"/>
      <c r="J108" s="81"/>
      <c r="K108" s="81"/>
    </row>
    <row r="109" spans="2:11" ht="14" x14ac:dyDescent="0.3">
      <c r="B109" s="80"/>
      <c r="F109" s="81"/>
      <c r="G109" s="81"/>
      <c r="H109" s="81"/>
      <c r="I109" s="81"/>
      <c r="J109" s="81"/>
      <c r="K109" s="81"/>
    </row>
    <row r="110" spans="2:11" ht="14" x14ac:dyDescent="0.3">
      <c r="B110" s="80"/>
      <c r="F110" s="81"/>
      <c r="G110" s="81"/>
      <c r="H110" s="81"/>
      <c r="I110" s="81"/>
      <c r="J110" s="81"/>
      <c r="K110" s="81"/>
    </row>
    <row r="111" spans="2:11" ht="14" x14ac:dyDescent="0.3">
      <c r="B111" s="80"/>
      <c r="F111" s="81"/>
      <c r="G111" s="81"/>
      <c r="H111" s="81"/>
      <c r="I111" s="81"/>
      <c r="J111" s="81"/>
      <c r="K111" s="81"/>
    </row>
    <row r="112" spans="2:11" ht="14" x14ac:dyDescent="0.3">
      <c r="B112" s="80"/>
      <c r="F112" s="81"/>
      <c r="G112" s="81"/>
      <c r="H112" s="81"/>
      <c r="I112" s="81"/>
      <c r="J112" s="81"/>
      <c r="K112" s="81"/>
    </row>
    <row r="113" spans="2:11" ht="14" x14ac:dyDescent="0.3">
      <c r="B113" s="80"/>
      <c r="F113" s="81"/>
      <c r="G113" s="81"/>
      <c r="H113" s="81"/>
      <c r="I113" s="81"/>
      <c r="J113" s="81"/>
      <c r="K113" s="81"/>
    </row>
    <row r="114" spans="2:11" ht="14" x14ac:dyDescent="0.3">
      <c r="B114" s="80"/>
      <c r="F114" s="81"/>
      <c r="G114" s="81"/>
      <c r="H114" s="81"/>
      <c r="I114" s="81"/>
      <c r="J114" s="81"/>
      <c r="K114" s="81"/>
    </row>
    <row r="115" spans="2:11" ht="14" x14ac:dyDescent="0.3">
      <c r="B115" s="80"/>
      <c r="F115" s="81"/>
      <c r="G115" s="81"/>
      <c r="H115" s="81"/>
      <c r="I115" s="81"/>
      <c r="J115" s="81"/>
      <c r="K115" s="81"/>
    </row>
    <row r="116" spans="2:11" ht="14" x14ac:dyDescent="0.3">
      <c r="B116" s="80"/>
      <c r="F116" s="81"/>
      <c r="G116" s="81"/>
      <c r="H116" s="81"/>
      <c r="I116" s="81"/>
      <c r="J116" s="81"/>
      <c r="K116" s="81"/>
    </row>
    <row r="117" spans="2:11" ht="14" x14ac:dyDescent="0.3">
      <c r="B117" s="80"/>
      <c r="F117" s="81"/>
      <c r="G117" s="81"/>
      <c r="H117" s="81"/>
      <c r="I117" s="81"/>
      <c r="J117" s="81"/>
      <c r="K117" s="81"/>
    </row>
  </sheetData>
  <sheetProtection algorithmName="SHA-512" hashValue="+928E+f3ykxat7b16Wp10XVgH+4tl2X3FmN49UBwwuWeHRWgt8Gm7y+f+S3OPjR9uk7Jrv1YTT6w3njFAygPAA==" saltValue="hbsRxuGzP5oMrJMl8pIc6w==" spinCount="100000" sheet="1" selectLockedCells="1"/>
  <mergeCells count="55">
    <mergeCell ref="E49:J62"/>
    <mergeCell ref="B63:J63"/>
    <mergeCell ref="B64:J64"/>
    <mergeCell ref="B42:J42"/>
    <mergeCell ref="B7:E8"/>
    <mergeCell ref="B9:J9"/>
    <mergeCell ref="B10:J10"/>
    <mergeCell ref="B12:J12"/>
    <mergeCell ref="C59:D59"/>
    <mergeCell ref="C60:D60"/>
    <mergeCell ref="C61:D61"/>
    <mergeCell ref="C62:D62"/>
    <mergeCell ref="B48:D48"/>
    <mergeCell ref="C54:D54"/>
    <mergeCell ref="C55:D55"/>
    <mergeCell ref="C56:D56"/>
    <mergeCell ref="C57:D57"/>
    <mergeCell ref="C58:D58"/>
    <mergeCell ref="C49:D49"/>
    <mergeCell ref="C50:D50"/>
    <mergeCell ref="C51:D51"/>
    <mergeCell ref="C52:D52"/>
    <mergeCell ref="C53:D53"/>
    <mergeCell ref="E31:J41"/>
    <mergeCell ref="E29:J30"/>
    <mergeCell ref="B43:J43"/>
    <mergeCell ref="B45:J45"/>
    <mergeCell ref="B29:D29"/>
    <mergeCell ref="B24:J24"/>
    <mergeCell ref="B25:J25"/>
    <mergeCell ref="B26:J26"/>
    <mergeCell ref="B27:J27"/>
    <mergeCell ref="B28:J28"/>
    <mergeCell ref="E14:E23"/>
    <mergeCell ref="D13:D23"/>
    <mergeCell ref="A3:K3"/>
    <mergeCell ref="B4:J4"/>
    <mergeCell ref="B11:J11"/>
    <mergeCell ref="B6:E6"/>
    <mergeCell ref="B47:D47"/>
    <mergeCell ref="B30:D30"/>
    <mergeCell ref="B46:J46"/>
    <mergeCell ref="E47:J48"/>
    <mergeCell ref="F13:G13"/>
    <mergeCell ref="F14:G14"/>
    <mergeCell ref="F15:G15"/>
    <mergeCell ref="F16:G16"/>
    <mergeCell ref="F17:G17"/>
    <mergeCell ref="F18:G18"/>
    <mergeCell ref="F19:G19"/>
    <mergeCell ref="F20:G20"/>
    <mergeCell ref="F21:G21"/>
    <mergeCell ref="F22:G22"/>
    <mergeCell ref="F23:G23"/>
    <mergeCell ref="B44:H44"/>
  </mergeCells>
  <phoneticPr fontId="21" type="noConversion"/>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1BE4B"/>
    <outlinePr summaryBelow="0" summaryRight="0"/>
  </sheetPr>
  <dimension ref="A1:R59"/>
  <sheetViews>
    <sheetView zoomScale="90" zoomScaleNormal="90" workbookViewId="0">
      <selection activeCell="B10" sqref="B10"/>
    </sheetView>
  </sheetViews>
  <sheetFormatPr defaultColWidth="12.6328125" defaultRowHeight="15.75" customHeight="1" x14ac:dyDescent="0.25"/>
  <cols>
    <col min="1" max="1" width="4.6328125" style="1" customWidth="1"/>
    <col min="2" max="2" width="12.81640625" style="1" customWidth="1"/>
    <col min="3" max="3" width="12.6328125" style="1"/>
    <col min="4" max="4" width="13.6328125" style="1" hidden="1" customWidth="1"/>
    <col min="5" max="5" width="23.1796875" style="1" hidden="1" customWidth="1"/>
    <col min="6" max="8" width="12.6328125" style="1" hidden="1" customWidth="1"/>
    <col min="9" max="9" width="14.453125" style="1" customWidth="1"/>
    <col min="10" max="11" width="12.6328125" style="1"/>
    <col min="12" max="12" width="4.6328125" style="1" customWidth="1"/>
    <col min="13" max="13" width="15.36328125" style="1" customWidth="1"/>
    <col min="14" max="14" width="18.36328125" style="1" customWidth="1"/>
    <col min="15" max="15" width="4.6328125" style="1" customWidth="1"/>
    <col min="16" max="17" width="13.81640625" style="1" customWidth="1"/>
    <col min="18" max="18" width="4.6328125" style="1" customWidth="1"/>
    <col min="19" max="16384" width="12.6328125" style="1"/>
  </cols>
  <sheetData>
    <row r="1" spans="1:18" ht="26" customHeight="1" x14ac:dyDescent="0.25">
      <c r="A1" s="82"/>
      <c r="B1" s="22" t="s">
        <v>41</v>
      </c>
      <c r="C1" s="22"/>
      <c r="D1" s="22"/>
      <c r="E1" s="22"/>
      <c r="F1" s="22"/>
      <c r="G1" s="22"/>
      <c r="H1" s="22"/>
      <c r="I1" s="22"/>
      <c r="J1" s="22"/>
      <c r="K1" s="22"/>
      <c r="L1" s="22"/>
      <c r="M1" s="22"/>
      <c r="N1" s="22"/>
      <c r="O1" s="22"/>
      <c r="P1" s="22"/>
      <c r="Q1" s="22"/>
      <c r="R1" s="22"/>
    </row>
    <row r="2" spans="1:18" ht="26" customHeight="1" x14ac:dyDescent="0.25">
      <c r="A2" s="82"/>
      <c r="B2" s="22" t="s">
        <v>67</v>
      </c>
      <c r="C2" s="22"/>
      <c r="D2" s="22"/>
      <c r="E2" s="22"/>
      <c r="F2" s="22"/>
      <c r="G2" s="22"/>
      <c r="H2" s="22"/>
      <c r="I2" s="22"/>
      <c r="J2" s="22"/>
      <c r="K2" s="22"/>
      <c r="L2" s="22"/>
      <c r="M2" s="22"/>
      <c r="N2" s="22"/>
      <c r="O2" s="22"/>
      <c r="P2" s="22"/>
      <c r="Q2" s="22"/>
      <c r="R2" s="22"/>
    </row>
    <row r="3" spans="1:18" ht="15.75" customHeight="1" x14ac:dyDescent="0.25">
      <c r="A3" s="83"/>
      <c r="B3" s="178"/>
      <c r="C3" s="178"/>
      <c r="D3" s="178"/>
      <c r="E3" s="178"/>
      <c r="F3" s="178"/>
      <c r="G3" s="178"/>
      <c r="H3" s="178"/>
      <c r="I3" s="178"/>
      <c r="J3" s="178"/>
      <c r="K3" s="178"/>
      <c r="L3" s="178"/>
      <c r="M3" s="178"/>
      <c r="N3" s="178"/>
      <c r="O3" s="178"/>
      <c r="P3" s="178"/>
      <c r="Q3" s="178"/>
      <c r="R3" s="83"/>
    </row>
    <row r="4" spans="1:18" ht="18" customHeight="1" x14ac:dyDescent="0.25">
      <c r="A4" s="83"/>
      <c r="B4" s="183" t="s">
        <v>51</v>
      </c>
      <c r="C4" s="183"/>
      <c r="D4" s="183"/>
      <c r="E4" s="183"/>
      <c r="F4" s="183"/>
      <c r="G4" s="183"/>
      <c r="H4" s="183"/>
      <c r="I4" s="183"/>
      <c r="J4" s="131"/>
      <c r="K4" s="83"/>
      <c r="L4" s="83"/>
      <c r="M4" s="83"/>
      <c r="N4" s="83"/>
      <c r="O4" s="83"/>
      <c r="P4" s="83"/>
      <c r="Q4" s="83"/>
      <c r="R4" s="83"/>
    </row>
    <row r="5" spans="1:18" ht="15.75" customHeight="1" x14ac:dyDescent="0.25">
      <c r="A5" s="83"/>
      <c r="B5" s="34" t="s">
        <v>52</v>
      </c>
      <c r="C5" s="35" t="s">
        <v>55</v>
      </c>
      <c r="D5" s="35"/>
      <c r="E5" s="35"/>
      <c r="F5" s="35"/>
      <c r="G5" s="35"/>
      <c r="H5" s="35"/>
      <c r="I5" s="35"/>
      <c r="J5" s="84"/>
      <c r="K5" s="83"/>
      <c r="L5" s="83"/>
      <c r="M5" s="83"/>
      <c r="N5" s="83"/>
      <c r="O5" s="83"/>
      <c r="P5" s="83"/>
      <c r="Q5" s="83"/>
      <c r="R5" s="83"/>
    </row>
    <row r="6" spans="1:18" ht="15.75" customHeight="1" x14ac:dyDescent="0.25">
      <c r="A6" s="83"/>
      <c r="B6" s="85" t="s">
        <v>53</v>
      </c>
      <c r="C6" s="35" t="s">
        <v>54</v>
      </c>
      <c r="D6" s="35"/>
      <c r="E6" s="35"/>
      <c r="F6" s="35"/>
      <c r="G6" s="35"/>
      <c r="H6" s="35"/>
      <c r="I6" s="35"/>
      <c r="J6" s="83"/>
      <c r="K6" s="83"/>
      <c r="L6" s="83"/>
      <c r="M6" s="83"/>
      <c r="N6" s="83"/>
      <c r="O6" s="83"/>
      <c r="P6" s="83"/>
      <c r="Q6" s="83"/>
      <c r="R6" s="83"/>
    </row>
    <row r="7" spans="1:18" ht="15.75" customHeight="1" x14ac:dyDescent="0.25">
      <c r="A7" s="83"/>
      <c r="B7" s="83"/>
      <c r="C7" s="86"/>
      <c r="D7" s="86"/>
      <c r="E7" s="86"/>
      <c r="F7" s="83"/>
      <c r="G7" s="83"/>
      <c r="H7" s="83"/>
      <c r="I7" s="83"/>
      <c r="J7" s="83"/>
      <c r="K7" s="83"/>
      <c r="L7" s="83"/>
      <c r="M7" s="83"/>
      <c r="N7" s="83"/>
      <c r="O7" s="83"/>
      <c r="P7" s="83"/>
      <c r="Q7" s="83"/>
      <c r="R7" s="83"/>
    </row>
    <row r="8" spans="1:18" s="87" customFormat="1" ht="18" customHeight="1" thickBot="1" x14ac:dyDescent="0.3">
      <c r="A8" s="83"/>
      <c r="B8" s="177"/>
      <c r="C8" s="177"/>
      <c r="D8" s="179" t="s">
        <v>0</v>
      </c>
      <c r="E8" s="178"/>
      <c r="F8" s="178"/>
      <c r="G8" s="178"/>
      <c r="H8" s="178"/>
      <c r="I8" s="180" t="s">
        <v>69</v>
      </c>
      <c r="J8" s="181"/>
      <c r="K8" s="181"/>
      <c r="L8" s="83"/>
      <c r="M8" s="182" t="s">
        <v>1</v>
      </c>
      <c r="N8" s="178"/>
      <c r="O8" s="45"/>
      <c r="P8" s="45"/>
      <c r="Q8" s="45"/>
      <c r="R8" s="83"/>
    </row>
    <row r="9" spans="1:18" ht="35" customHeight="1" x14ac:dyDescent="0.25">
      <c r="A9" s="83"/>
      <c r="B9" s="46" t="s">
        <v>2</v>
      </c>
      <c r="C9" s="62" t="s">
        <v>28</v>
      </c>
      <c r="D9" s="62" t="s">
        <v>3</v>
      </c>
      <c r="E9" s="62" t="s">
        <v>4</v>
      </c>
      <c r="F9" s="62" t="s">
        <v>5</v>
      </c>
      <c r="G9" s="62" t="s">
        <v>6</v>
      </c>
      <c r="H9" s="62" t="s">
        <v>7</v>
      </c>
      <c r="I9" s="88" t="s">
        <v>62</v>
      </c>
      <c r="J9" s="62" t="s">
        <v>63</v>
      </c>
      <c r="K9" s="47" t="s">
        <v>64</v>
      </c>
      <c r="L9" s="49"/>
      <c r="M9" s="89" t="s">
        <v>2</v>
      </c>
      <c r="N9" s="90" t="s">
        <v>66</v>
      </c>
      <c r="O9" s="45"/>
      <c r="P9" s="45"/>
      <c r="Q9" s="45"/>
      <c r="R9" s="91"/>
    </row>
    <row r="10" spans="1:18" ht="15.75" customHeight="1" x14ac:dyDescent="0.25">
      <c r="A10" s="83"/>
      <c r="B10" s="109" t="s">
        <v>29</v>
      </c>
      <c r="C10" s="110"/>
      <c r="D10" s="92">
        <v>100</v>
      </c>
      <c r="E10" s="66">
        <f t="shared" ref="E10:E19" si="0">C10/$D$10</f>
        <v>0</v>
      </c>
      <c r="F10" s="66">
        <v>0.5</v>
      </c>
      <c r="G10" s="66">
        <f t="shared" ref="G10:G19" si="1">H10-F10</f>
        <v>-0.5</v>
      </c>
      <c r="H10" s="93">
        <f t="shared" ref="H10:H18" si="2">F10*E10</f>
        <v>0</v>
      </c>
      <c r="I10" s="65" t="e">
        <f t="shared" ref="I10:I19" si="3">K10/E10</f>
        <v>#DIV/0!</v>
      </c>
      <c r="J10" s="66" t="e">
        <f t="shared" ref="J10:J19" si="4">K10-I10</f>
        <v>#DIV/0!</v>
      </c>
      <c r="K10" s="67">
        <f t="shared" ref="K10:K19" si="5">IF(H10&lt;3, 3,H10)</f>
        <v>3</v>
      </c>
      <c r="L10" s="83"/>
      <c r="M10" s="94" t="str">
        <f t="shared" ref="M10:M19" si="6">B10</f>
        <v>Antibody 1</v>
      </c>
      <c r="N10" s="95">
        <f t="shared" ref="N10:N19" si="7">IF(C10&gt;1, $Q$14/($D$10/10), 0)</f>
        <v>0</v>
      </c>
      <c r="O10" s="45"/>
      <c r="P10" s="45"/>
      <c r="Q10" s="45"/>
      <c r="R10" s="91"/>
    </row>
    <row r="11" spans="1:18" ht="15.75" customHeight="1" x14ac:dyDescent="0.25">
      <c r="A11" s="83"/>
      <c r="B11" s="109" t="s">
        <v>30</v>
      </c>
      <c r="C11" s="110"/>
      <c r="D11" s="96"/>
      <c r="E11" s="66">
        <f t="shared" si="0"/>
        <v>0</v>
      </c>
      <c r="F11" s="66">
        <v>0.5</v>
      </c>
      <c r="G11" s="66">
        <f t="shared" si="1"/>
        <v>-0.5</v>
      </c>
      <c r="H11" s="93">
        <f t="shared" si="2"/>
        <v>0</v>
      </c>
      <c r="I11" s="65" t="e">
        <f t="shared" si="3"/>
        <v>#DIV/0!</v>
      </c>
      <c r="J11" s="66" t="e">
        <f t="shared" si="4"/>
        <v>#DIV/0!</v>
      </c>
      <c r="K11" s="67">
        <f t="shared" si="5"/>
        <v>3</v>
      </c>
      <c r="L11" s="83"/>
      <c r="M11" s="94" t="str">
        <f t="shared" si="6"/>
        <v>Antibody 2</v>
      </c>
      <c r="N11" s="95">
        <f t="shared" si="7"/>
        <v>0</v>
      </c>
      <c r="O11" s="45"/>
      <c r="P11" s="45"/>
      <c r="Q11" s="45"/>
      <c r="R11" s="91"/>
    </row>
    <row r="12" spans="1:18" ht="15.75" customHeight="1" thickBot="1" x14ac:dyDescent="0.3">
      <c r="A12" s="83"/>
      <c r="B12" s="109" t="s">
        <v>31</v>
      </c>
      <c r="C12" s="110"/>
      <c r="D12" s="96"/>
      <c r="E12" s="66">
        <f t="shared" si="0"/>
        <v>0</v>
      </c>
      <c r="F12" s="66">
        <v>0.5</v>
      </c>
      <c r="G12" s="66">
        <f t="shared" si="1"/>
        <v>-0.5</v>
      </c>
      <c r="H12" s="93">
        <f t="shared" si="2"/>
        <v>0</v>
      </c>
      <c r="I12" s="65" t="e">
        <f t="shared" si="3"/>
        <v>#DIV/0!</v>
      </c>
      <c r="J12" s="66" t="e">
        <f t="shared" si="4"/>
        <v>#DIV/0!</v>
      </c>
      <c r="K12" s="67">
        <f t="shared" si="5"/>
        <v>3</v>
      </c>
      <c r="L12" s="83"/>
      <c r="M12" s="94" t="str">
        <f t="shared" si="6"/>
        <v>Antibody 3</v>
      </c>
      <c r="N12" s="95">
        <f t="shared" si="7"/>
        <v>0</v>
      </c>
      <c r="O12" s="45"/>
      <c r="P12" s="45"/>
      <c r="Q12" s="45"/>
      <c r="R12" s="83"/>
    </row>
    <row r="13" spans="1:18" ht="15.75" customHeight="1" x14ac:dyDescent="0.25">
      <c r="A13" s="83"/>
      <c r="B13" s="109" t="s">
        <v>32</v>
      </c>
      <c r="C13" s="111"/>
      <c r="D13" s="96"/>
      <c r="E13" s="66">
        <f t="shared" si="0"/>
        <v>0</v>
      </c>
      <c r="F13" s="66">
        <v>0.5</v>
      </c>
      <c r="G13" s="66">
        <f t="shared" si="1"/>
        <v>-0.5</v>
      </c>
      <c r="H13" s="93">
        <f t="shared" si="2"/>
        <v>0</v>
      </c>
      <c r="I13" s="65" t="e">
        <f t="shared" si="3"/>
        <v>#DIV/0!</v>
      </c>
      <c r="J13" s="66" t="e">
        <f>K13-I13</f>
        <v>#DIV/0!</v>
      </c>
      <c r="K13" s="95">
        <f t="shared" si="5"/>
        <v>3</v>
      </c>
      <c r="L13" s="83"/>
      <c r="M13" s="94" t="str">
        <f t="shared" si="6"/>
        <v>Antibody 4</v>
      </c>
      <c r="N13" s="95">
        <f t="shared" si="7"/>
        <v>0</v>
      </c>
      <c r="O13" s="83"/>
      <c r="P13" s="97" t="s">
        <v>8</v>
      </c>
      <c r="Q13" s="98">
        <f>Q14-SUM(N10:N40)</f>
        <v>25</v>
      </c>
      <c r="R13" s="83"/>
    </row>
    <row r="14" spans="1:18" ht="15.75" customHeight="1" thickBot="1" x14ac:dyDescent="0.3">
      <c r="A14" s="83"/>
      <c r="B14" s="109" t="s">
        <v>33</v>
      </c>
      <c r="C14" s="111"/>
      <c r="D14" s="96"/>
      <c r="E14" s="66">
        <f t="shared" si="0"/>
        <v>0</v>
      </c>
      <c r="F14" s="66">
        <v>0.5</v>
      </c>
      <c r="G14" s="66">
        <f t="shared" si="1"/>
        <v>-0.5</v>
      </c>
      <c r="H14" s="93">
        <f t="shared" si="2"/>
        <v>0</v>
      </c>
      <c r="I14" s="65" t="e">
        <f t="shared" si="3"/>
        <v>#DIV/0!</v>
      </c>
      <c r="J14" s="66" t="e">
        <f t="shared" si="4"/>
        <v>#DIV/0!</v>
      </c>
      <c r="K14" s="95">
        <f t="shared" si="5"/>
        <v>3</v>
      </c>
      <c r="L14" s="83"/>
      <c r="M14" s="94" t="str">
        <f t="shared" si="6"/>
        <v>Antibody 5</v>
      </c>
      <c r="N14" s="95">
        <f t="shared" si="7"/>
        <v>0</v>
      </c>
      <c r="O14" s="83"/>
      <c r="P14" s="99" t="s">
        <v>9</v>
      </c>
      <c r="Q14" s="100">
        <v>25</v>
      </c>
      <c r="R14" s="83"/>
    </row>
    <row r="15" spans="1:18" ht="15.75" customHeight="1" x14ac:dyDescent="0.25">
      <c r="A15" s="83"/>
      <c r="B15" s="128" t="s">
        <v>34</v>
      </c>
      <c r="C15" s="111"/>
      <c r="D15" s="96"/>
      <c r="E15" s="66">
        <f t="shared" si="0"/>
        <v>0</v>
      </c>
      <c r="F15" s="66">
        <v>0.5</v>
      </c>
      <c r="G15" s="66">
        <f t="shared" si="1"/>
        <v>-0.5</v>
      </c>
      <c r="H15" s="93">
        <f t="shared" si="2"/>
        <v>0</v>
      </c>
      <c r="I15" s="65" t="e">
        <f t="shared" si="3"/>
        <v>#DIV/0!</v>
      </c>
      <c r="J15" s="66" t="e">
        <f t="shared" si="4"/>
        <v>#DIV/0!</v>
      </c>
      <c r="K15" s="95">
        <f t="shared" si="5"/>
        <v>3</v>
      </c>
      <c r="L15" s="83"/>
      <c r="M15" s="94" t="str">
        <f t="shared" si="6"/>
        <v>Antibody 6</v>
      </c>
      <c r="N15" s="95">
        <f t="shared" si="7"/>
        <v>0</v>
      </c>
      <c r="O15" s="83"/>
      <c r="P15" s="83"/>
      <c r="Q15" s="83"/>
      <c r="R15" s="83"/>
    </row>
    <row r="16" spans="1:18" ht="15.75" customHeight="1" x14ac:dyDescent="0.25">
      <c r="A16" s="83"/>
      <c r="B16" s="109" t="s">
        <v>35</v>
      </c>
      <c r="C16" s="111"/>
      <c r="D16" s="96"/>
      <c r="E16" s="66">
        <f t="shared" si="0"/>
        <v>0</v>
      </c>
      <c r="F16" s="66">
        <v>0.5</v>
      </c>
      <c r="G16" s="66">
        <f t="shared" si="1"/>
        <v>-0.5</v>
      </c>
      <c r="H16" s="93">
        <f t="shared" si="2"/>
        <v>0</v>
      </c>
      <c r="I16" s="65" t="e">
        <f t="shared" si="3"/>
        <v>#DIV/0!</v>
      </c>
      <c r="J16" s="66" t="e">
        <f t="shared" si="4"/>
        <v>#DIV/0!</v>
      </c>
      <c r="K16" s="95">
        <f t="shared" si="5"/>
        <v>3</v>
      </c>
      <c r="L16" s="83"/>
      <c r="M16" s="94" t="str">
        <f t="shared" si="6"/>
        <v>Antibody 7</v>
      </c>
      <c r="N16" s="95">
        <f t="shared" si="7"/>
        <v>0</v>
      </c>
      <c r="O16" s="83"/>
      <c r="P16" s="153" t="s">
        <v>75</v>
      </c>
      <c r="Q16" s="153"/>
      <c r="R16" s="83"/>
    </row>
    <row r="17" spans="1:18" ht="15.75" customHeight="1" x14ac:dyDescent="0.25">
      <c r="A17" s="83"/>
      <c r="B17" s="109" t="s">
        <v>36</v>
      </c>
      <c r="C17" s="111"/>
      <c r="D17" s="96"/>
      <c r="E17" s="66">
        <f t="shared" si="0"/>
        <v>0</v>
      </c>
      <c r="F17" s="66">
        <v>0.5</v>
      </c>
      <c r="G17" s="66">
        <f t="shared" si="1"/>
        <v>-0.5</v>
      </c>
      <c r="H17" s="93">
        <f t="shared" si="2"/>
        <v>0</v>
      </c>
      <c r="I17" s="65" t="e">
        <f t="shared" si="3"/>
        <v>#DIV/0!</v>
      </c>
      <c r="J17" s="66" t="e">
        <f t="shared" si="4"/>
        <v>#DIV/0!</v>
      </c>
      <c r="K17" s="95">
        <f t="shared" si="5"/>
        <v>3</v>
      </c>
      <c r="L17" s="83"/>
      <c r="M17" s="94" t="str">
        <f t="shared" si="6"/>
        <v>Antibody 8</v>
      </c>
      <c r="N17" s="95">
        <f t="shared" si="7"/>
        <v>0</v>
      </c>
      <c r="O17" s="83"/>
      <c r="P17" s="153"/>
      <c r="Q17" s="153"/>
      <c r="R17" s="83"/>
    </row>
    <row r="18" spans="1:18" ht="15.75" customHeight="1" x14ac:dyDescent="0.25">
      <c r="A18" s="83"/>
      <c r="B18" s="109" t="s">
        <v>37</v>
      </c>
      <c r="C18" s="111"/>
      <c r="D18" s="96"/>
      <c r="E18" s="66">
        <f t="shared" si="0"/>
        <v>0</v>
      </c>
      <c r="F18" s="66">
        <v>0.5</v>
      </c>
      <c r="G18" s="66">
        <f t="shared" si="1"/>
        <v>-0.5</v>
      </c>
      <c r="H18" s="93">
        <f t="shared" si="2"/>
        <v>0</v>
      </c>
      <c r="I18" s="65" t="e">
        <f t="shared" si="3"/>
        <v>#DIV/0!</v>
      </c>
      <c r="J18" s="66" t="e">
        <f t="shared" si="4"/>
        <v>#DIV/0!</v>
      </c>
      <c r="K18" s="95">
        <f t="shared" si="5"/>
        <v>3</v>
      </c>
      <c r="L18" s="83"/>
      <c r="M18" s="94" t="str">
        <f t="shared" si="6"/>
        <v>Antibody 9</v>
      </c>
      <c r="N18" s="95">
        <f t="shared" si="7"/>
        <v>0</v>
      </c>
      <c r="O18" s="83"/>
      <c r="P18" s="153"/>
      <c r="Q18" s="153"/>
      <c r="R18" s="83"/>
    </row>
    <row r="19" spans="1:18" ht="15.75" customHeight="1" thickBot="1" x14ac:dyDescent="0.3">
      <c r="A19" s="83"/>
      <c r="B19" s="116" t="s">
        <v>38</v>
      </c>
      <c r="C19" s="117"/>
      <c r="D19" s="112"/>
      <c r="E19" s="113">
        <f t="shared" si="0"/>
        <v>0</v>
      </c>
      <c r="F19" s="113">
        <v>0.5</v>
      </c>
      <c r="G19" s="113">
        <f t="shared" si="1"/>
        <v>-0.5</v>
      </c>
      <c r="H19" s="114">
        <f>F19*E19</f>
        <v>0</v>
      </c>
      <c r="I19" s="68" t="e">
        <f t="shared" si="3"/>
        <v>#DIV/0!</v>
      </c>
      <c r="J19" s="118" t="e">
        <f t="shared" si="4"/>
        <v>#DIV/0!</v>
      </c>
      <c r="K19" s="119">
        <f t="shared" si="5"/>
        <v>3</v>
      </c>
      <c r="L19" s="83"/>
      <c r="M19" s="120" t="str">
        <f t="shared" si="6"/>
        <v>Antibody 10</v>
      </c>
      <c r="N19" s="119">
        <f t="shared" si="7"/>
        <v>0</v>
      </c>
      <c r="O19" s="83"/>
      <c r="P19" s="153" t="s">
        <v>68</v>
      </c>
      <c r="Q19" s="153"/>
      <c r="R19" s="83"/>
    </row>
    <row r="20" spans="1:18" ht="15.75" customHeight="1" x14ac:dyDescent="0.25">
      <c r="A20" s="83"/>
      <c r="B20" s="115"/>
      <c r="C20" s="115"/>
      <c r="D20" s="83"/>
      <c r="E20" s="102"/>
      <c r="F20" s="102"/>
      <c r="G20" s="102"/>
      <c r="H20" s="102"/>
      <c r="I20" s="102"/>
      <c r="J20" s="102"/>
      <c r="K20" s="101"/>
      <c r="L20" s="83"/>
      <c r="M20" s="101"/>
      <c r="N20" s="101"/>
      <c r="O20" s="83"/>
      <c r="P20" s="153"/>
      <c r="Q20" s="153"/>
      <c r="R20" s="83"/>
    </row>
    <row r="21" spans="1:18" ht="14" x14ac:dyDescent="0.25">
      <c r="A21" s="83"/>
      <c r="B21" s="115"/>
      <c r="C21" s="115"/>
      <c r="D21" s="83"/>
      <c r="E21" s="102"/>
      <c r="F21" s="102"/>
      <c r="G21" s="102"/>
      <c r="H21" s="102"/>
      <c r="I21" s="102"/>
      <c r="J21" s="102"/>
      <c r="K21" s="101"/>
      <c r="L21" s="83"/>
      <c r="M21" s="101"/>
      <c r="N21" s="101"/>
      <c r="O21" s="83"/>
      <c r="P21" s="153"/>
      <c r="Q21" s="153"/>
      <c r="R21" s="83"/>
    </row>
    <row r="22" spans="1:18" ht="15.75" customHeight="1" x14ac:dyDescent="0.25">
      <c r="A22" s="83"/>
      <c r="B22" s="115"/>
      <c r="C22" s="115"/>
      <c r="D22" s="83"/>
      <c r="E22" s="102"/>
      <c r="F22" s="102"/>
      <c r="G22" s="102"/>
      <c r="H22" s="102"/>
      <c r="I22" s="102"/>
      <c r="J22" s="102"/>
      <c r="K22" s="101"/>
      <c r="L22" s="83"/>
      <c r="M22" s="101"/>
      <c r="N22" s="101"/>
      <c r="O22" s="83"/>
      <c r="P22" s="153"/>
      <c r="Q22" s="153"/>
      <c r="R22" s="83"/>
    </row>
    <row r="23" spans="1:18" ht="15.75" customHeight="1" x14ac:dyDescent="0.25">
      <c r="A23" s="83"/>
      <c r="B23" s="115"/>
      <c r="C23" s="115"/>
      <c r="D23" s="83"/>
      <c r="E23" s="102"/>
      <c r="F23" s="102"/>
      <c r="G23" s="102"/>
      <c r="H23" s="102"/>
      <c r="I23" s="102"/>
      <c r="J23" s="102"/>
      <c r="K23" s="101"/>
      <c r="L23" s="83"/>
      <c r="M23" s="101"/>
      <c r="N23" s="101"/>
      <c r="O23" s="83"/>
      <c r="P23" s="153"/>
      <c r="Q23" s="153"/>
      <c r="R23" s="83"/>
    </row>
    <row r="24" spans="1:18" ht="15.75" customHeight="1" x14ac:dyDescent="0.25">
      <c r="A24" s="83"/>
      <c r="B24" s="115"/>
      <c r="C24" s="115"/>
      <c r="D24" s="83"/>
      <c r="E24" s="102"/>
      <c r="F24" s="102"/>
      <c r="G24" s="102"/>
      <c r="H24" s="102"/>
      <c r="I24" s="102"/>
      <c r="J24" s="102"/>
      <c r="K24" s="101"/>
      <c r="L24" s="83"/>
      <c r="M24" s="101"/>
      <c r="N24" s="101"/>
      <c r="O24" s="83"/>
      <c r="P24" s="153"/>
      <c r="Q24" s="153"/>
      <c r="R24" s="83"/>
    </row>
    <row r="25" spans="1:18" ht="15.75" customHeight="1" x14ac:dyDescent="0.25">
      <c r="A25" s="83"/>
      <c r="B25" s="115"/>
      <c r="C25" s="115"/>
      <c r="D25" s="83"/>
      <c r="E25" s="102"/>
      <c r="F25" s="102"/>
      <c r="G25" s="102"/>
      <c r="H25" s="102"/>
      <c r="I25" s="102"/>
      <c r="J25" s="102"/>
      <c r="K25" s="101"/>
      <c r="L25" s="83"/>
      <c r="M25" s="101"/>
      <c r="N25" s="101"/>
      <c r="O25" s="83"/>
      <c r="P25" s="153" t="s">
        <v>76</v>
      </c>
      <c r="Q25" s="153"/>
      <c r="R25" s="83"/>
    </row>
    <row r="26" spans="1:18" ht="15.75" customHeight="1" x14ac:dyDescent="0.25">
      <c r="A26" s="83"/>
      <c r="B26" s="115"/>
      <c r="C26" s="115"/>
      <c r="D26" s="83"/>
      <c r="E26" s="102"/>
      <c r="F26" s="102"/>
      <c r="G26" s="102"/>
      <c r="H26" s="102"/>
      <c r="I26" s="102"/>
      <c r="J26" s="102"/>
      <c r="K26" s="101"/>
      <c r="L26" s="83"/>
      <c r="M26" s="101"/>
      <c r="N26" s="101"/>
      <c r="O26" s="83"/>
      <c r="P26" s="153"/>
      <c r="Q26" s="153"/>
      <c r="R26" s="83"/>
    </row>
    <row r="27" spans="1:18" ht="15.75" customHeight="1" x14ac:dyDescent="0.25">
      <c r="A27" s="83"/>
      <c r="B27" s="115"/>
      <c r="C27" s="115"/>
      <c r="D27" s="83"/>
      <c r="E27" s="102"/>
      <c r="F27" s="102"/>
      <c r="G27" s="102"/>
      <c r="H27" s="102"/>
      <c r="I27" s="102"/>
      <c r="J27" s="102"/>
      <c r="K27" s="101"/>
      <c r="L27" s="83"/>
      <c r="M27" s="101"/>
      <c r="N27" s="101"/>
      <c r="O27" s="83"/>
      <c r="P27" s="153"/>
      <c r="Q27" s="153"/>
      <c r="R27" s="83"/>
    </row>
    <row r="28" spans="1:18" ht="15.75" customHeight="1" x14ac:dyDescent="0.25">
      <c r="A28" s="83"/>
      <c r="B28" s="115"/>
      <c r="C28" s="115"/>
      <c r="D28" s="83"/>
      <c r="E28" s="102"/>
      <c r="F28" s="102"/>
      <c r="G28" s="102"/>
      <c r="H28" s="102"/>
      <c r="I28" s="102"/>
      <c r="J28" s="102"/>
      <c r="K28" s="101"/>
      <c r="L28" s="83"/>
      <c r="M28" s="101"/>
      <c r="N28" s="101"/>
      <c r="O28" s="83"/>
      <c r="P28" s="153"/>
      <c r="Q28" s="153"/>
      <c r="R28" s="83"/>
    </row>
    <row r="29" spans="1:18" ht="15.75" customHeight="1" x14ac:dyDescent="0.25">
      <c r="A29" s="83"/>
      <c r="B29" s="115"/>
      <c r="C29" s="115"/>
      <c r="D29" s="83"/>
      <c r="E29" s="102"/>
      <c r="F29" s="102"/>
      <c r="G29" s="102"/>
      <c r="H29" s="102"/>
      <c r="I29" s="102"/>
      <c r="J29" s="102"/>
      <c r="K29" s="101"/>
      <c r="L29" s="83"/>
      <c r="M29" s="101"/>
      <c r="N29" s="101"/>
      <c r="O29" s="83"/>
      <c r="P29" s="153"/>
      <c r="Q29" s="153"/>
      <c r="R29" s="83"/>
    </row>
    <row r="30" spans="1:18" ht="15.75" customHeight="1" x14ac:dyDescent="0.25">
      <c r="A30" s="83"/>
      <c r="B30" s="115"/>
      <c r="C30" s="115"/>
      <c r="D30" s="83"/>
      <c r="E30" s="102"/>
      <c r="F30" s="102"/>
      <c r="G30" s="102"/>
      <c r="H30" s="102"/>
      <c r="I30" s="102"/>
      <c r="J30" s="102"/>
      <c r="K30" s="101"/>
      <c r="L30" s="83"/>
      <c r="M30" s="101"/>
      <c r="N30" s="101"/>
      <c r="O30" s="83"/>
      <c r="P30" s="28"/>
      <c r="Q30" s="28"/>
      <c r="R30" s="83"/>
    </row>
    <row r="31" spans="1:18" ht="15.75" customHeight="1" x14ac:dyDescent="0.25">
      <c r="A31" s="83"/>
      <c r="B31" s="115"/>
      <c r="C31" s="115"/>
      <c r="D31" s="83"/>
      <c r="E31" s="102"/>
      <c r="F31" s="102"/>
      <c r="G31" s="102"/>
      <c r="H31" s="102"/>
      <c r="I31" s="102"/>
      <c r="J31" s="102"/>
      <c r="K31" s="101"/>
      <c r="L31" s="83"/>
      <c r="M31" s="101"/>
      <c r="N31" s="101"/>
      <c r="O31" s="83"/>
      <c r="P31" s="83"/>
      <c r="Q31" s="83"/>
      <c r="R31" s="83"/>
    </row>
    <row r="32" spans="1:18" ht="15.75" customHeight="1" x14ac:dyDescent="0.25">
      <c r="A32" s="83"/>
      <c r="B32" s="115"/>
      <c r="C32" s="115"/>
      <c r="D32" s="83"/>
      <c r="E32" s="102"/>
      <c r="F32" s="102"/>
      <c r="G32" s="102"/>
      <c r="H32" s="102"/>
      <c r="I32" s="102"/>
      <c r="J32" s="102"/>
      <c r="K32" s="101"/>
      <c r="L32" s="83"/>
      <c r="M32" s="101"/>
      <c r="N32" s="101"/>
      <c r="O32" s="83"/>
      <c r="P32" s="83"/>
      <c r="Q32" s="83"/>
      <c r="R32" s="83"/>
    </row>
    <row r="33" spans="1:18" ht="15.75" customHeight="1" x14ac:dyDescent="0.25">
      <c r="A33" s="83"/>
      <c r="B33" s="115"/>
      <c r="C33" s="115"/>
      <c r="D33" s="83"/>
      <c r="E33" s="102"/>
      <c r="F33" s="102"/>
      <c r="G33" s="102"/>
      <c r="H33" s="102"/>
      <c r="I33" s="102"/>
      <c r="J33" s="102"/>
      <c r="K33" s="101"/>
      <c r="L33" s="83"/>
      <c r="M33" s="101"/>
      <c r="N33" s="101"/>
      <c r="O33" s="83"/>
      <c r="P33" s="83"/>
      <c r="Q33" s="83"/>
      <c r="R33" s="83"/>
    </row>
    <row r="34" spans="1:18" ht="15.75" customHeight="1" x14ac:dyDescent="0.25">
      <c r="A34" s="83"/>
      <c r="B34" s="101"/>
      <c r="C34" s="83"/>
      <c r="D34" s="83"/>
      <c r="E34" s="102"/>
      <c r="F34" s="102"/>
      <c r="G34" s="102"/>
      <c r="H34" s="102"/>
      <c r="I34" s="102"/>
      <c r="J34" s="102"/>
      <c r="K34" s="101"/>
      <c r="L34" s="83"/>
      <c r="M34" s="101"/>
      <c r="N34" s="101"/>
      <c r="O34" s="83"/>
      <c r="P34" s="83"/>
      <c r="Q34" s="83"/>
      <c r="R34" s="83"/>
    </row>
    <row r="35" spans="1:18" ht="15.75" customHeight="1" x14ac:dyDescent="0.25">
      <c r="A35" s="103"/>
      <c r="B35" s="104"/>
      <c r="C35" s="103"/>
      <c r="D35" s="103"/>
      <c r="E35" s="105"/>
      <c r="F35" s="105"/>
      <c r="G35" s="105"/>
      <c r="H35" s="105"/>
      <c r="I35" s="105"/>
      <c r="J35" s="105"/>
      <c r="K35" s="104"/>
      <c r="L35" s="103"/>
      <c r="M35" s="104"/>
      <c r="N35" s="104"/>
      <c r="O35" s="103"/>
      <c r="R35" s="103"/>
    </row>
    <row r="36" spans="1:18" ht="15.75" customHeight="1" x14ac:dyDescent="0.25">
      <c r="B36" s="80"/>
      <c r="E36" s="81"/>
      <c r="F36" s="81"/>
      <c r="G36" s="81"/>
      <c r="H36" s="81"/>
      <c r="I36" s="81"/>
      <c r="J36" s="106"/>
      <c r="K36" s="107"/>
      <c r="M36" s="80"/>
      <c r="N36" s="107"/>
    </row>
    <row r="37" spans="1:18" ht="15.75" customHeight="1" x14ac:dyDescent="0.25">
      <c r="B37" s="80"/>
      <c r="E37" s="81"/>
      <c r="F37" s="81"/>
      <c r="G37" s="81"/>
      <c r="H37" s="81"/>
      <c r="I37" s="81"/>
      <c r="J37" s="106"/>
      <c r="K37" s="107"/>
      <c r="M37" s="80"/>
      <c r="N37" s="107"/>
    </row>
    <row r="38" spans="1:18" ht="15.75" customHeight="1" x14ac:dyDescent="0.25">
      <c r="B38" s="80"/>
      <c r="C38" s="108"/>
      <c r="E38" s="81"/>
      <c r="F38" s="81"/>
      <c r="G38" s="81"/>
      <c r="H38" s="81"/>
      <c r="I38" s="81"/>
      <c r="J38" s="106"/>
      <c r="K38" s="107"/>
      <c r="M38" s="80"/>
      <c r="N38" s="107"/>
    </row>
    <row r="39" spans="1:18" ht="15.75" customHeight="1" x14ac:dyDescent="0.25">
      <c r="B39" s="80"/>
      <c r="E39" s="81"/>
      <c r="F39" s="81"/>
      <c r="G39" s="81"/>
      <c r="H39" s="81"/>
      <c r="I39" s="81"/>
      <c r="J39" s="106"/>
      <c r="K39" s="107"/>
      <c r="M39" s="80"/>
      <c r="N39" s="107"/>
    </row>
    <row r="40" spans="1:18" ht="15.75" customHeight="1" x14ac:dyDescent="0.25">
      <c r="B40" s="80"/>
      <c r="E40" s="81"/>
      <c r="F40" s="81"/>
      <c r="G40" s="81"/>
      <c r="H40" s="81"/>
      <c r="I40" s="81"/>
      <c r="J40" s="106"/>
      <c r="K40" s="107"/>
      <c r="M40" s="80"/>
      <c r="N40" s="107"/>
    </row>
    <row r="41" spans="1:18" ht="15.75" customHeight="1" x14ac:dyDescent="0.25">
      <c r="B41" s="80"/>
      <c r="E41" s="81"/>
      <c r="F41" s="81"/>
      <c r="G41" s="81"/>
      <c r="H41" s="81"/>
      <c r="I41" s="81"/>
      <c r="J41" s="81"/>
    </row>
    <row r="42" spans="1:18" ht="15.75" customHeight="1" x14ac:dyDescent="0.25">
      <c r="B42" s="80"/>
      <c r="E42" s="81"/>
      <c r="F42" s="81"/>
      <c r="G42" s="81"/>
      <c r="H42" s="81"/>
      <c r="I42" s="81"/>
      <c r="J42" s="81"/>
    </row>
    <row r="43" spans="1:18" ht="15.75" customHeight="1" x14ac:dyDescent="0.25">
      <c r="B43" s="80"/>
      <c r="E43" s="81"/>
      <c r="F43" s="81"/>
      <c r="G43" s="81"/>
      <c r="H43" s="81"/>
      <c r="I43" s="81"/>
      <c r="J43" s="81"/>
    </row>
    <row r="44" spans="1:18" ht="15.75" customHeight="1" x14ac:dyDescent="0.25">
      <c r="B44" s="80"/>
      <c r="E44" s="81"/>
      <c r="F44" s="81"/>
      <c r="G44" s="81"/>
      <c r="H44" s="81"/>
      <c r="I44" s="81"/>
      <c r="J44" s="81"/>
    </row>
    <row r="45" spans="1:18" ht="12.5" x14ac:dyDescent="0.25">
      <c r="B45" s="80"/>
      <c r="E45" s="81"/>
      <c r="F45" s="81"/>
      <c r="G45" s="81"/>
      <c r="H45" s="81"/>
      <c r="I45" s="81"/>
      <c r="J45" s="81"/>
    </row>
    <row r="46" spans="1:18" ht="12.5" x14ac:dyDescent="0.25">
      <c r="B46" s="80"/>
      <c r="E46" s="81"/>
      <c r="F46" s="81"/>
      <c r="G46" s="81"/>
      <c r="H46" s="81"/>
      <c r="I46" s="81"/>
      <c r="J46" s="81"/>
    </row>
    <row r="47" spans="1:18" ht="12.5" x14ac:dyDescent="0.25">
      <c r="B47" s="80"/>
      <c r="E47" s="81"/>
      <c r="F47" s="81"/>
      <c r="G47" s="81"/>
      <c r="H47" s="81"/>
      <c r="I47" s="81"/>
      <c r="J47" s="81"/>
    </row>
    <row r="48" spans="1:18" ht="12.5" x14ac:dyDescent="0.25">
      <c r="B48" s="80"/>
      <c r="E48" s="81"/>
      <c r="F48" s="81"/>
      <c r="G48" s="81"/>
      <c r="H48" s="81"/>
      <c r="I48" s="81"/>
      <c r="J48" s="81"/>
    </row>
    <row r="49" spans="2:10" ht="12.5" x14ac:dyDescent="0.25">
      <c r="B49" s="80"/>
      <c r="E49" s="81"/>
      <c r="F49" s="81"/>
      <c r="G49" s="81"/>
      <c r="H49" s="81"/>
      <c r="I49" s="81"/>
      <c r="J49" s="81"/>
    </row>
    <row r="50" spans="2:10" ht="12.5" x14ac:dyDescent="0.25">
      <c r="B50" s="80"/>
      <c r="E50" s="81"/>
      <c r="F50" s="81"/>
      <c r="G50" s="81"/>
      <c r="H50" s="81"/>
      <c r="I50" s="81"/>
      <c r="J50" s="81"/>
    </row>
    <row r="51" spans="2:10" ht="12.5" x14ac:dyDescent="0.25">
      <c r="B51" s="80"/>
      <c r="E51" s="81"/>
      <c r="F51" s="81"/>
      <c r="G51" s="81"/>
      <c r="H51" s="81"/>
      <c r="I51" s="81"/>
      <c r="J51" s="81"/>
    </row>
    <row r="52" spans="2:10" ht="12.5" x14ac:dyDescent="0.25">
      <c r="B52" s="80"/>
      <c r="E52" s="81"/>
      <c r="F52" s="81"/>
      <c r="G52" s="81"/>
      <c r="H52" s="81"/>
      <c r="I52" s="81"/>
      <c r="J52" s="81"/>
    </row>
    <row r="53" spans="2:10" ht="12.5" x14ac:dyDescent="0.25">
      <c r="B53" s="80"/>
      <c r="E53" s="81"/>
      <c r="F53" s="81"/>
      <c r="G53" s="81"/>
      <c r="H53" s="81"/>
      <c r="I53" s="81"/>
      <c r="J53" s="81"/>
    </row>
    <row r="54" spans="2:10" ht="12.5" x14ac:dyDescent="0.25">
      <c r="B54" s="80"/>
      <c r="E54" s="81"/>
      <c r="F54" s="81"/>
      <c r="G54" s="81"/>
      <c r="H54" s="81"/>
      <c r="I54" s="81"/>
      <c r="J54" s="81"/>
    </row>
    <row r="55" spans="2:10" ht="12.5" x14ac:dyDescent="0.25">
      <c r="B55" s="80"/>
      <c r="E55" s="81"/>
      <c r="F55" s="81"/>
      <c r="G55" s="81"/>
      <c r="H55" s="81"/>
      <c r="I55" s="81"/>
      <c r="J55" s="81"/>
    </row>
    <row r="56" spans="2:10" ht="12.5" x14ac:dyDescent="0.25">
      <c r="B56" s="80"/>
      <c r="E56" s="81"/>
      <c r="F56" s="81"/>
      <c r="G56" s="81"/>
      <c r="H56" s="81"/>
      <c r="I56" s="81"/>
      <c r="J56" s="81"/>
    </row>
    <row r="57" spans="2:10" ht="12.5" x14ac:dyDescent="0.25">
      <c r="B57" s="80"/>
      <c r="E57" s="81"/>
      <c r="F57" s="81"/>
      <c r="G57" s="81"/>
      <c r="H57" s="81"/>
      <c r="I57" s="81"/>
      <c r="J57" s="81"/>
    </row>
    <row r="58" spans="2:10" ht="12.5" x14ac:dyDescent="0.25">
      <c r="B58" s="80"/>
      <c r="E58" s="81"/>
      <c r="F58" s="81"/>
      <c r="G58" s="81"/>
      <c r="H58" s="81"/>
      <c r="I58" s="81"/>
      <c r="J58" s="81"/>
    </row>
    <row r="59" spans="2:10" ht="12.5" x14ac:dyDescent="0.25">
      <c r="B59" s="80"/>
      <c r="E59" s="81"/>
      <c r="F59" s="81"/>
      <c r="G59" s="81"/>
      <c r="H59" s="81"/>
      <c r="I59" s="81"/>
      <c r="J59" s="81"/>
    </row>
  </sheetData>
  <sheetProtection algorithmName="SHA-512" hashValue="BcRpwxn0sUKFHMgYH7phcm/hJVFjHetJNckFJ5nGsAgqc7PSOveLsR6bCu7P0EpCOG67lp8YzqKwMerrXXz6FQ==" saltValue="rICLyvECGeJKHBR+0PzTYw==" spinCount="100000" sheet="1" selectLockedCells="1"/>
  <mergeCells count="9">
    <mergeCell ref="P19:Q24"/>
    <mergeCell ref="P25:Q29"/>
    <mergeCell ref="P16:Q18"/>
    <mergeCell ref="B8:C8"/>
    <mergeCell ref="B3:Q3"/>
    <mergeCell ref="D8:H8"/>
    <mergeCell ref="I8:K8"/>
    <mergeCell ref="M8:N8"/>
    <mergeCell ref="B4:J4"/>
  </mergeCells>
  <phoneticPr fontId="21" type="noConversion"/>
  <conditionalFormatting sqref="C10:C19">
    <cfRule type="containsBlanks" priority="1" stopIfTrue="1">
      <formula>LEN(TRIM(C10))=0</formula>
    </cfRule>
    <cfRule type="cellIs" dxfId="2" priority="2" operator="lessThan">
      <formula>100</formula>
    </cfRule>
  </conditionalFormatting>
  <conditionalFormatting sqref="J10:J33">
    <cfRule type="cellIs" dxfId="1" priority="3" operator="lessThan">
      <formula>0</formula>
    </cfRule>
  </conditionalFormatting>
  <conditionalFormatting sqref="Q13">
    <cfRule type="cellIs" dxfId="0" priority="5" operator="lessThan">
      <formula>0</formula>
    </cfRule>
  </conditionalFormatting>
  <dataValidations disablePrompts="1" count="1">
    <dataValidation type="decimal" operator="greaterThanOrEqual" allowBlank="1" showInputMessage="1" showErrorMessage="1" error="Remove antibodies until PBS value is zero or greater" sqref="Q13:Q14" xr:uid="{CB8750FC-C824-4CD5-9BAE-05780A31C07A}">
      <formula1>0</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Example Calculation</vt:lpstr>
      <vt:lpstr>Blank Sheet</vt:lpstr>
      <vt:lpstr>ReadMe!Print_Area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Francis Aguisanda</cp:lastModifiedBy>
  <dcterms:created xsi:type="dcterms:W3CDTF">2023-07-14T16:02:52Z</dcterms:created>
  <dcterms:modified xsi:type="dcterms:W3CDTF">2023-07-19T22:00:45Z</dcterms:modified>
</cp:coreProperties>
</file>